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10.xml" ContentType="application/vnd.openxmlformats-officedocument.spreadsheetml.comments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4240" windowHeight="12405" firstSheet="5" activeTab="9"/>
  </bookViews>
  <sheets>
    <sheet name="ankeet 30.06.2013" sheetId="1" r:id="rId1"/>
    <sheet name="ankeet 30.06.2013 täiendatud" sheetId="14" r:id="rId2"/>
    <sheet name="elanike vee ja kanali hind " sheetId="5" r:id="rId3"/>
    <sheet name="elanike vee ja kanali hind +km" sheetId="9" r:id="rId4"/>
    <sheet name="el vee ja kanali hind+ab.+km" sheetId="12" r:id="rId5"/>
    <sheet name="elanike veeteenuse hind+km" sheetId="7" r:id="rId6"/>
    <sheet name="elanike veeteenuse hind+ab+km" sheetId="13" r:id="rId7"/>
    <sheet name="ettevõtete vee ja kanali hind" sheetId="6" r:id="rId8"/>
    <sheet name="tulu 1m3 vee müügist" sheetId="10" r:id="rId9"/>
    <sheet name="tulu 1m3 kanali müügist " sheetId="11" r:id="rId10"/>
    <sheet name="Leht2" sheetId="2" r:id="rId11"/>
    <sheet name="Leht3" sheetId="3" r:id="rId12"/>
  </sheets>
  <calcPr calcId="145621"/>
</workbook>
</file>

<file path=xl/calcChain.xml><?xml version="1.0" encoding="utf-8"?>
<calcChain xmlns="http://schemas.openxmlformats.org/spreadsheetml/2006/main">
  <c r="AN43" i="14" l="1"/>
  <c r="AM43" i="14"/>
  <c r="AL43" i="14"/>
  <c r="AK43" i="14"/>
  <c r="AH43" i="14"/>
  <c r="AJ43" i="14" s="1"/>
  <c r="AF43" i="14"/>
  <c r="AE43" i="14"/>
  <c r="AD43" i="14"/>
  <c r="AC43" i="14"/>
  <c r="AG43" i="14" s="1"/>
  <c r="AI43" i="14" s="1"/>
  <c r="AN42" i="14"/>
  <c r="AM42" i="14"/>
  <c r="AL42" i="14"/>
  <c r="AK42" i="14"/>
  <c r="AH42" i="14"/>
  <c r="AJ42" i="14" s="1"/>
  <c r="AF42" i="14"/>
  <c r="AE42" i="14"/>
  <c r="AD42" i="14"/>
  <c r="AC42" i="14"/>
  <c r="AG42" i="14" s="1"/>
  <c r="AI42" i="14" s="1"/>
  <c r="AN41" i="14"/>
  <c r="AM41" i="14"/>
  <c r="AL41" i="14"/>
  <c r="AK41" i="14"/>
  <c r="AH41" i="14"/>
  <c r="AJ41" i="14" s="1"/>
  <c r="AF41" i="14"/>
  <c r="AE41" i="14"/>
  <c r="AD41" i="14"/>
  <c r="AC41" i="14"/>
  <c r="AG41" i="14" s="1"/>
  <c r="AI41" i="14" s="1"/>
  <c r="AN40" i="14"/>
  <c r="AM40" i="14"/>
  <c r="AL40" i="14"/>
  <c r="AK40" i="14"/>
  <c r="AH40" i="14"/>
  <c r="AJ40" i="14" s="1"/>
  <c r="AF40" i="14"/>
  <c r="AE40" i="14"/>
  <c r="AD40" i="14"/>
  <c r="AC40" i="14"/>
  <c r="AG40" i="14" s="1"/>
  <c r="AI40" i="14" s="1"/>
  <c r="AN39" i="14"/>
  <c r="AM39" i="14"/>
  <c r="AL39" i="14"/>
  <c r="AK39" i="14"/>
  <c r="AH39" i="14"/>
  <c r="AJ39" i="14" s="1"/>
  <c r="AF39" i="14"/>
  <c r="AE39" i="14"/>
  <c r="AD39" i="14"/>
  <c r="AC39" i="14"/>
  <c r="AG39" i="14" s="1"/>
  <c r="AI39" i="14" s="1"/>
  <c r="AN38" i="14"/>
  <c r="AM38" i="14"/>
  <c r="AL38" i="14"/>
  <c r="AK38" i="14"/>
  <c r="AH38" i="14"/>
  <c r="AJ38" i="14" s="1"/>
  <c r="AF38" i="14"/>
  <c r="AE38" i="14"/>
  <c r="AD38" i="14"/>
  <c r="AC38" i="14"/>
  <c r="AG38" i="14" s="1"/>
  <c r="AI38" i="14" s="1"/>
  <c r="AN37" i="14"/>
  <c r="AM37" i="14"/>
  <c r="AL37" i="14"/>
  <c r="AK37" i="14"/>
  <c r="AH37" i="14"/>
  <c r="AJ37" i="14" s="1"/>
  <c r="AF37" i="14"/>
  <c r="AE37" i="14"/>
  <c r="AD37" i="14"/>
  <c r="AC37" i="14"/>
  <c r="AG37" i="14" s="1"/>
  <c r="AI37" i="14" s="1"/>
  <c r="AN36" i="14"/>
  <c r="AM36" i="14"/>
  <c r="AL36" i="14"/>
  <c r="AK36" i="14"/>
  <c r="AH36" i="14"/>
  <c r="AJ36" i="14" s="1"/>
  <c r="AF36" i="14"/>
  <c r="AE36" i="14"/>
  <c r="AD36" i="14"/>
  <c r="AC36" i="14"/>
  <c r="AG36" i="14" s="1"/>
  <c r="AI36" i="14" s="1"/>
  <c r="AN35" i="14"/>
  <c r="AM35" i="14"/>
  <c r="AL35" i="14"/>
  <c r="AK35" i="14"/>
  <c r="AH35" i="14"/>
  <c r="AJ35" i="14" s="1"/>
  <c r="AF35" i="14"/>
  <c r="AE35" i="14"/>
  <c r="AD35" i="14"/>
  <c r="AC35" i="14"/>
  <c r="AG35" i="14" s="1"/>
  <c r="AI35" i="14" s="1"/>
  <c r="AN34" i="14"/>
  <c r="AM34" i="14"/>
  <c r="AL34" i="14"/>
  <c r="AK34" i="14"/>
  <c r="AH34" i="14"/>
  <c r="AJ34" i="14" s="1"/>
  <c r="AF34" i="14"/>
  <c r="AE34" i="14"/>
  <c r="AD34" i="14"/>
  <c r="AC34" i="14"/>
  <c r="AG34" i="14" s="1"/>
  <c r="AI34" i="14" s="1"/>
  <c r="AN33" i="14"/>
  <c r="AM33" i="14"/>
  <c r="AL33" i="14"/>
  <c r="AK33" i="14"/>
  <c r="AH33" i="14"/>
  <c r="AJ33" i="14" s="1"/>
  <c r="AF33" i="14"/>
  <c r="AE33" i="14"/>
  <c r="AD33" i="14"/>
  <c r="AC33" i="14"/>
  <c r="AG33" i="14" s="1"/>
  <c r="AI33" i="14" s="1"/>
  <c r="AN32" i="14"/>
  <c r="AM32" i="14"/>
  <c r="AL32" i="14"/>
  <c r="AK32" i="14"/>
  <c r="AH32" i="14"/>
  <c r="AJ32" i="14" s="1"/>
  <c r="AF32" i="14"/>
  <c r="AE32" i="14"/>
  <c r="AD32" i="14"/>
  <c r="AC32" i="14"/>
  <c r="AG32" i="14" s="1"/>
  <c r="AI32" i="14" s="1"/>
  <c r="AN31" i="14"/>
  <c r="AM31" i="14"/>
  <c r="AL31" i="14"/>
  <c r="AK31" i="14"/>
  <c r="AH31" i="14"/>
  <c r="AJ31" i="14" s="1"/>
  <c r="AF31" i="14"/>
  <c r="AE31" i="14"/>
  <c r="AD31" i="14"/>
  <c r="AC31" i="14"/>
  <c r="AG31" i="14" s="1"/>
  <c r="AI31" i="14" s="1"/>
  <c r="AN30" i="14"/>
  <c r="AM30" i="14"/>
  <c r="AL30" i="14"/>
  <c r="AK30" i="14"/>
  <c r="AI30" i="14"/>
  <c r="AH30" i="14"/>
  <c r="AJ30" i="14" s="1"/>
  <c r="AG30" i="14"/>
  <c r="AN29" i="14"/>
  <c r="AM29" i="14"/>
  <c r="AL29" i="14"/>
  <c r="AK29" i="14"/>
  <c r="AH29" i="14"/>
  <c r="AJ29" i="14" s="1"/>
  <c r="AF29" i="14"/>
  <c r="AE29" i="14"/>
  <c r="AD29" i="14"/>
  <c r="AC29" i="14"/>
  <c r="AG29" i="14" s="1"/>
  <c r="AI29" i="14" s="1"/>
  <c r="AN28" i="14"/>
  <c r="AM28" i="14"/>
  <c r="AL28" i="14"/>
  <c r="AK28" i="14"/>
  <c r="AI28" i="14"/>
  <c r="AF28" i="14"/>
  <c r="AE28" i="14"/>
  <c r="AD28" i="14"/>
  <c r="AH28" i="14" s="1"/>
  <c r="AJ28" i="14" s="1"/>
  <c r="AC28" i="14"/>
  <c r="AG28" i="14" s="1"/>
  <c r="AN27" i="14"/>
  <c r="AM27" i="14"/>
  <c r="AL27" i="14"/>
  <c r="AK27" i="14"/>
  <c r="AH27" i="14"/>
  <c r="AJ27" i="14" s="1"/>
  <c r="AF27" i="14"/>
  <c r="AE27" i="14"/>
  <c r="AD27" i="14"/>
  <c r="AC27" i="14"/>
  <c r="AG27" i="14" s="1"/>
  <c r="AI27" i="14" s="1"/>
  <c r="P27" i="14"/>
  <c r="O27" i="14"/>
  <c r="N27" i="14"/>
  <c r="M27" i="14"/>
  <c r="AN26" i="14"/>
  <c r="AM26" i="14"/>
  <c r="AL26" i="14"/>
  <c r="AK26" i="14"/>
  <c r="AI26" i="14"/>
  <c r="AF26" i="14"/>
  <c r="AE26" i="14"/>
  <c r="AD26" i="14"/>
  <c r="AH26" i="14" s="1"/>
  <c r="AJ26" i="14" s="1"/>
  <c r="AC26" i="14"/>
  <c r="AG26" i="14" s="1"/>
  <c r="AN25" i="14"/>
  <c r="AM25" i="14"/>
  <c r="AL25" i="14"/>
  <c r="AK25" i="14"/>
  <c r="AH25" i="14"/>
  <c r="AJ25" i="14" s="1"/>
  <c r="AF25" i="14"/>
  <c r="AE25" i="14"/>
  <c r="AD25" i="14"/>
  <c r="AC25" i="14"/>
  <c r="AG25" i="14" s="1"/>
  <c r="AI25" i="14" s="1"/>
  <c r="AN24" i="14"/>
  <c r="AM24" i="14"/>
  <c r="AL24" i="14"/>
  <c r="AK24" i="14"/>
  <c r="AI24" i="14"/>
  <c r="AF24" i="14"/>
  <c r="AE24" i="14"/>
  <c r="AD24" i="14"/>
  <c r="AH24" i="14" s="1"/>
  <c r="AJ24" i="14" s="1"/>
  <c r="AC24" i="14"/>
  <c r="AG24" i="14" s="1"/>
  <c r="AN23" i="14"/>
  <c r="AM23" i="14"/>
  <c r="AL23" i="14"/>
  <c r="AK23" i="14"/>
  <c r="AI23" i="14"/>
  <c r="AF23" i="14"/>
  <c r="AE23" i="14"/>
  <c r="AD23" i="14"/>
  <c r="AC23" i="14"/>
  <c r="O23" i="14"/>
  <c r="L23" i="14"/>
  <c r="P23" i="14" s="1"/>
  <c r="K23" i="14"/>
  <c r="AH23" i="14" s="1"/>
  <c r="AJ23" i="14" s="1"/>
  <c r="J23" i="14"/>
  <c r="N23" i="14" s="1"/>
  <c r="I23" i="14"/>
  <c r="AG23" i="14" s="1"/>
  <c r="AN22" i="14"/>
  <c r="AM22" i="14"/>
  <c r="AL22" i="14"/>
  <c r="AK22" i="14"/>
  <c r="AH22" i="14"/>
  <c r="AJ22" i="14" s="1"/>
  <c r="AF22" i="14"/>
  <c r="AE22" i="14"/>
  <c r="AD22" i="14"/>
  <c r="AC22" i="14"/>
  <c r="AG22" i="14" s="1"/>
  <c r="AI22" i="14" s="1"/>
  <c r="AN21" i="14"/>
  <c r="AM21" i="14"/>
  <c r="AL21" i="14"/>
  <c r="AK21" i="14"/>
  <c r="AI21" i="14"/>
  <c r="AF21" i="14"/>
  <c r="AE21" i="14"/>
  <c r="AD21" i="14"/>
  <c r="AH21" i="14" s="1"/>
  <c r="AJ21" i="14" s="1"/>
  <c r="AC21" i="14"/>
  <c r="AG21" i="14" s="1"/>
  <c r="AN20" i="14"/>
  <c r="AM20" i="14"/>
  <c r="AL20" i="14"/>
  <c r="AK20" i="14"/>
  <c r="AI20" i="14"/>
  <c r="AF20" i="14"/>
  <c r="AE20" i="14"/>
  <c r="AD20" i="14"/>
  <c r="AC20" i="14"/>
  <c r="O20" i="14"/>
  <c r="L20" i="14"/>
  <c r="P20" i="14" s="1"/>
  <c r="K20" i="14"/>
  <c r="AH20" i="14" s="1"/>
  <c r="AJ20" i="14" s="1"/>
  <c r="J20" i="14"/>
  <c r="N20" i="14" s="1"/>
  <c r="I20" i="14"/>
  <c r="AG20" i="14" s="1"/>
  <c r="AI19" i="14"/>
  <c r="AH19" i="14"/>
  <c r="AJ19" i="14" s="1"/>
  <c r="AG19" i="14"/>
  <c r="AN18" i="14"/>
  <c r="AM18" i="14"/>
  <c r="AL18" i="14"/>
  <c r="AK18" i="14"/>
  <c r="AH18" i="14"/>
  <c r="AJ18" i="14" s="1"/>
  <c r="AF18" i="14"/>
  <c r="AE18" i="14"/>
  <c r="AD18" i="14"/>
  <c r="AC18" i="14"/>
  <c r="AG18" i="14" s="1"/>
  <c r="AI18" i="14" s="1"/>
  <c r="AN17" i="14"/>
  <c r="AM17" i="14"/>
  <c r="AL17" i="14"/>
  <c r="AK17" i="14"/>
  <c r="AH17" i="14"/>
  <c r="AJ17" i="14" s="1"/>
  <c r="AF17" i="14"/>
  <c r="AE17" i="14"/>
  <c r="AD17" i="14"/>
  <c r="AC17" i="14"/>
  <c r="AG17" i="14" s="1"/>
  <c r="AI17" i="14" s="1"/>
  <c r="AN16" i="14"/>
  <c r="AM16" i="14"/>
  <c r="AL16" i="14"/>
  <c r="AK16" i="14"/>
  <c r="AH16" i="14"/>
  <c r="AJ16" i="14" s="1"/>
  <c r="AF16" i="14"/>
  <c r="AE16" i="14"/>
  <c r="AD16" i="14"/>
  <c r="AC16" i="14"/>
  <c r="AG16" i="14" s="1"/>
  <c r="AI16" i="14" s="1"/>
  <c r="P16" i="14"/>
  <c r="O16" i="14"/>
  <c r="N16" i="14"/>
  <c r="M16" i="14"/>
  <c r="AN15" i="14"/>
  <c r="AM15" i="14"/>
  <c r="AL15" i="14"/>
  <c r="AK15" i="14"/>
  <c r="AH15" i="14"/>
  <c r="AJ15" i="14" s="1"/>
  <c r="AF15" i="14"/>
  <c r="AE15" i="14"/>
  <c r="AD15" i="14"/>
  <c r="AC15" i="14"/>
  <c r="AG15" i="14" s="1"/>
  <c r="AI15" i="14" s="1"/>
  <c r="AN14" i="14"/>
  <c r="AM14" i="14"/>
  <c r="AL14" i="14"/>
  <c r="AK14" i="14"/>
  <c r="AH14" i="14"/>
  <c r="AJ14" i="14" s="1"/>
  <c r="AF14" i="14"/>
  <c r="AE14" i="14"/>
  <c r="AD14" i="14"/>
  <c r="AC14" i="14"/>
  <c r="AG14" i="14" s="1"/>
  <c r="AI14" i="14" s="1"/>
  <c r="AN13" i="14"/>
  <c r="AM13" i="14"/>
  <c r="AL13" i="14"/>
  <c r="AK13" i="14"/>
  <c r="AH13" i="14"/>
  <c r="AJ13" i="14" s="1"/>
  <c r="AF13" i="14"/>
  <c r="AE13" i="14"/>
  <c r="AD13" i="14"/>
  <c r="AC13" i="14"/>
  <c r="AG13" i="14" s="1"/>
  <c r="AI13" i="14" s="1"/>
  <c r="AN12" i="14"/>
  <c r="AM12" i="14"/>
  <c r="AL12" i="14"/>
  <c r="AK12" i="14"/>
  <c r="AH12" i="14"/>
  <c r="AJ12" i="14" s="1"/>
  <c r="AF12" i="14"/>
  <c r="AE12" i="14"/>
  <c r="AD12" i="14"/>
  <c r="AC12" i="14"/>
  <c r="AG12" i="14" s="1"/>
  <c r="AI12" i="14" s="1"/>
  <c r="AN11" i="14"/>
  <c r="AM11" i="14"/>
  <c r="AL11" i="14"/>
  <c r="AK11" i="14"/>
  <c r="AH11" i="14"/>
  <c r="AJ11" i="14" s="1"/>
  <c r="AF11" i="14"/>
  <c r="AE11" i="14"/>
  <c r="AD11" i="14"/>
  <c r="AC11" i="14"/>
  <c r="AG11" i="14" s="1"/>
  <c r="AI11" i="14" s="1"/>
  <c r="AN10" i="14"/>
  <c r="AM10" i="14"/>
  <c r="AL10" i="14"/>
  <c r="AK10" i="14"/>
  <c r="AH10" i="14"/>
  <c r="AJ10" i="14" s="1"/>
  <c r="AF10" i="14"/>
  <c r="AE10" i="14"/>
  <c r="AD10" i="14"/>
  <c r="AC10" i="14"/>
  <c r="AG10" i="14" s="1"/>
  <c r="AI10" i="14" s="1"/>
  <c r="AN9" i="14"/>
  <c r="AM9" i="14"/>
  <c r="AL9" i="14"/>
  <c r="AK9" i="14"/>
  <c r="AH9" i="14"/>
  <c r="AJ9" i="14" s="1"/>
  <c r="AF9" i="14"/>
  <c r="AE9" i="14"/>
  <c r="AD9" i="14"/>
  <c r="AC9" i="14"/>
  <c r="AG9" i="14" s="1"/>
  <c r="AI9" i="14" s="1"/>
  <c r="AN8" i="14"/>
  <c r="AM8" i="14"/>
  <c r="AL8" i="14"/>
  <c r="AK8" i="14"/>
  <c r="AH8" i="14"/>
  <c r="AJ8" i="14" s="1"/>
  <c r="AF8" i="14"/>
  <c r="AE8" i="14"/>
  <c r="AD8" i="14"/>
  <c r="AC8" i="14"/>
  <c r="AG8" i="14" s="1"/>
  <c r="AI8" i="14" s="1"/>
  <c r="AN7" i="14"/>
  <c r="AM7" i="14"/>
  <c r="AL7" i="14"/>
  <c r="AK7" i="14"/>
  <c r="AI7" i="14"/>
  <c r="AF7" i="14"/>
  <c r="AE7" i="14"/>
  <c r="AD7" i="14"/>
  <c r="AC7" i="14"/>
  <c r="N7" i="14"/>
  <c r="L7" i="14"/>
  <c r="P7" i="14" s="1"/>
  <c r="K7" i="14"/>
  <c r="O7" i="14" s="1"/>
  <c r="J7" i="14"/>
  <c r="I7" i="14"/>
  <c r="AG7" i="14" s="1"/>
  <c r="AL6" i="14"/>
  <c r="AK6" i="14"/>
  <c r="AG6" i="14"/>
  <c r="AI6" i="14" s="1"/>
  <c r="AD6" i="14"/>
  <c r="AH6" i="14" s="1"/>
  <c r="AJ6" i="14" s="1"/>
  <c r="AC6" i="14"/>
  <c r="AN5" i="14"/>
  <c r="AM5" i="14"/>
  <c r="AL5" i="14"/>
  <c r="AK5" i="14"/>
  <c r="AH5" i="14"/>
  <c r="AJ5" i="14" s="1"/>
  <c r="AF5" i="14"/>
  <c r="AE5" i="14"/>
  <c r="AD5" i="14"/>
  <c r="AC5" i="14"/>
  <c r="AG5" i="14" s="1"/>
  <c r="AI5" i="14" s="1"/>
  <c r="AN4" i="14"/>
  <c r="AM4" i="14"/>
  <c r="AL4" i="14"/>
  <c r="AK4" i="14"/>
  <c r="AH4" i="14"/>
  <c r="AJ4" i="14" s="1"/>
  <c r="AF4" i="14"/>
  <c r="AE4" i="14"/>
  <c r="AD4" i="14"/>
  <c r="AC4" i="14"/>
  <c r="AG4" i="14" s="1"/>
  <c r="AI4" i="14" s="1"/>
  <c r="AH7" i="14" l="1"/>
  <c r="AJ7" i="14" s="1"/>
  <c r="M7" i="14"/>
  <c r="M20" i="14"/>
  <c r="M23" i="14"/>
  <c r="AO43" i="13"/>
  <c r="AO42" i="13"/>
  <c r="AO40" i="13"/>
  <c r="AO39" i="13"/>
  <c r="AO38" i="13"/>
  <c r="AO37" i="13"/>
  <c r="AO36" i="13"/>
  <c r="AO35" i="13"/>
  <c r="AO34" i="13"/>
  <c r="AO33" i="13"/>
  <c r="AO32" i="13"/>
  <c r="AO31" i="13"/>
  <c r="AO30" i="13"/>
  <c r="AO29" i="13"/>
  <c r="AO28" i="13"/>
  <c r="AO27" i="13"/>
  <c r="AO26" i="13"/>
  <c r="AO25" i="13"/>
  <c r="AO24" i="13"/>
  <c r="AO23" i="13"/>
  <c r="AO22" i="13"/>
  <c r="AO21" i="13"/>
  <c r="AO20" i="13"/>
  <c r="AO19" i="13"/>
  <c r="AO17" i="13"/>
  <c r="AO16" i="13"/>
  <c r="AO15" i="13"/>
  <c r="AO14" i="13"/>
  <c r="AO13" i="13"/>
  <c r="AO12" i="13"/>
  <c r="AO11" i="13"/>
  <c r="AO10" i="13"/>
  <c r="AO9" i="13"/>
  <c r="AO8" i="13"/>
  <c r="AO7" i="13"/>
  <c r="AO6" i="13"/>
  <c r="AO5" i="13"/>
  <c r="AO4" i="13"/>
  <c r="AN43" i="13"/>
  <c r="AM43" i="13"/>
  <c r="AL43" i="13"/>
  <c r="AK43" i="13"/>
  <c r="AF43" i="13"/>
  <c r="AE43" i="13"/>
  <c r="AD43" i="13"/>
  <c r="AH43" i="13" s="1"/>
  <c r="AJ43" i="13" s="1"/>
  <c r="AC43" i="13"/>
  <c r="AG43" i="13" s="1"/>
  <c r="AI43" i="13" s="1"/>
  <c r="AN42" i="13"/>
  <c r="AM42" i="13"/>
  <c r="AL42" i="13"/>
  <c r="AK42" i="13"/>
  <c r="AF42" i="13"/>
  <c r="AE42" i="13"/>
  <c r="AD42" i="13"/>
  <c r="AH42" i="13" s="1"/>
  <c r="AJ42" i="13" s="1"/>
  <c r="AC42" i="13"/>
  <c r="AG42" i="13" s="1"/>
  <c r="AI42" i="13" s="1"/>
  <c r="AN41" i="13"/>
  <c r="AM41" i="13"/>
  <c r="AL41" i="13"/>
  <c r="AK41" i="13"/>
  <c r="AF41" i="13"/>
  <c r="AE41" i="13"/>
  <c r="AD41" i="13"/>
  <c r="AH41" i="13" s="1"/>
  <c r="AJ41" i="13" s="1"/>
  <c r="AC41" i="13"/>
  <c r="AG41" i="13" s="1"/>
  <c r="AI41" i="13" s="1"/>
  <c r="AO41" i="13" s="1"/>
  <c r="AN40" i="13"/>
  <c r="AM40" i="13"/>
  <c r="AL40" i="13"/>
  <c r="AK40" i="13"/>
  <c r="AF40" i="13"/>
  <c r="AE40" i="13"/>
  <c r="AD40" i="13"/>
  <c r="AH40" i="13" s="1"/>
  <c r="AJ40" i="13" s="1"/>
  <c r="AC40" i="13"/>
  <c r="AG40" i="13" s="1"/>
  <c r="AI40" i="13" s="1"/>
  <c r="AN39" i="13"/>
  <c r="AM39" i="13"/>
  <c r="AL39" i="13"/>
  <c r="AK39" i="13"/>
  <c r="AF39" i="13"/>
  <c r="AE39" i="13"/>
  <c r="AD39" i="13"/>
  <c r="AH39" i="13" s="1"/>
  <c r="AJ39" i="13" s="1"/>
  <c r="AC39" i="13"/>
  <c r="AG39" i="13" s="1"/>
  <c r="AI39" i="13" s="1"/>
  <c r="AN38" i="13"/>
  <c r="AM38" i="13"/>
  <c r="AL38" i="13"/>
  <c r="AK38" i="13"/>
  <c r="AF38" i="13"/>
  <c r="AE38" i="13"/>
  <c r="AD38" i="13"/>
  <c r="AH38" i="13" s="1"/>
  <c r="AJ38" i="13" s="1"/>
  <c r="AC38" i="13"/>
  <c r="AG38" i="13" s="1"/>
  <c r="AI38" i="13" s="1"/>
  <c r="AN37" i="13"/>
  <c r="AM37" i="13"/>
  <c r="AL37" i="13"/>
  <c r="AK37" i="13"/>
  <c r="AF37" i="13"/>
  <c r="AE37" i="13"/>
  <c r="AD37" i="13"/>
  <c r="AH37" i="13" s="1"/>
  <c r="AJ37" i="13" s="1"/>
  <c r="AC37" i="13"/>
  <c r="AG37" i="13" s="1"/>
  <c r="AI37" i="13" s="1"/>
  <c r="AN36" i="13"/>
  <c r="AM36" i="13"/>
  <c r="AL36" i="13"/>
  <c r="AK36" i="13"/>
  <c r="AF36" i="13"/>
  <c r="AE36" i="13"/>
  <c r="AD36" i="13"/>
  <c r="AH36" i="13" s="1"/>
  <c r="AJ36" i="13" s="1"/>
  <c r="AC36" i="13"/>
  <c r="AG36" i="13" s="1"/>
  <c r="AI36" i="13" s="1"/>
  <c r="AN35" i="13"/>
  <c r="AM35" i="13"/>
  <c r="AL35" i="13"/>
  <c r="AK35" i="13"/>
  <c r="AF35" i="13"/>
  <c r="AE35" i="13"/>
  <c r="AD35" i="13"/>
  <c r="AH35" i="13" s="1"/>
  <c r="AJ35" i="13" s="1"/>
  <c r="AC35" i="13"/>
  <c r="AG35" i="13" s="1"/>
  <c r="AI35" i="13" s="1"/>
  <c r="AN34" i="13"/>
  <c r="AM34" i="13"/>
  <c r="AL34" i="13"/>
  <c r="AK34" i="13"/>
  <c r="AF34" i="13"/>
  <c r="AE34" i="13"/>
  <c r="AD34" i="13"/>
  <c r="AH34" i="13" s="1"/>
  <c r="AJ34" i="13" s="1"/>
  <c r="AC34" i="13"/>
  <c r="AG34" i="13" s="1"/>
  <c r="AI34" i="13" s="1"/>
  <c r="AN33" i="13"/>
  <c r="AM33" i="13"/>
  <c r="AL33" i="13"/>
  <c r="AK33" i="13"/>
  <c r="AF33" i="13"/>
  <c r="AE33" i="13"/>
  <c r="AD33" i="13"/>
  <c r="AH33" i="13" s="1"/>
  <c r="AJ33" i="13" s="1"/>
  <c r="AC33" i="13"/>
  <c r="AG33" i="13" s="1"/>
  <c r="AI33" i="13" s="1"/>
  <c r="AN32" i="13"/>
  <c r="AM32" i="13"/>
  <c r="AL32" i="13"/>
  <c r="AK32" i="13"/>
  <c r="AF32" i="13"/>
  <c r="AE32" i="13"/>
  <c r="AD32" i="13"/>
  <c r="AH32" i="13" s="1"/>
  <c r="AJ32" i="13" s="1"/>
  <c r="AC32" i="13"/>
  <c r="AG32" i="13" s="1"/>
  <c r="AI32" i="13" s="1"/>
  <c r="AN31" i="13"/>
  <c r="AM31" i="13"/>
  <c r="AL31" i="13"/>
  <c r="AK31" i="13"/>
  <c r="AF31" i="13"/>
  <c r="AE31" i="13"/>
  <c r="AD31" i="13"/>
  <c r="AH31" i="13" s="1"/>
  <c r="AJ31" i="13" s="1"/>
  <c r="AC31" i="13"/>
  <c r="AG31" i="13" s="1"/>
  <c r="AI31" i="13" s="1"/>
  <c r="AN30" i="13"/>
  <c r="AM30" i="13"/>
  <c r="AL30" i="13"/>
  <c r="AK30" i="13"/>
  <c r="AI30" i="13"/>
  <c r="AH30" i="13"/>
  <c r="AJ30" i="13" s="1"/>
  <c r="AG30" i="13"/>
  <c r="AN29" i="13"/>
  <c r="AM29" i="13"/>
  <c r="AL29" i="13"/>
  <c r="AK29" i="13"/>
  <c r="AF29" i="13"/>
  <c r="AE29" i="13"/>
  <c r="AD29" i="13"/>
  <c r="AH29" i="13" s="1"/>
  <c r="AJ29" i="13" s="1"/>
  <c r="AC29" i="13"/>
  <c r="AG29" i="13" s="1"/>
  <c r="AI29" i="13" s="1"/>
  <c r="AN28" i="13"/>
  <c r="AM28" i="13"/>
  <c r="AL28" i="13"/>
  <c r="AK28" i="13"/>
  <c r="AF28" i="13"/>
  <c r="AE28" i="13"/>
  <c r="AD28" i="13"/>
  <c r="AH28" i="13" s="1"/>
  <c r="AJ28" i="13" s="1"/>
  <c r="AC28" i="13"/>
  <c r="AG28" i="13" s="1"/>
  <c r="AI28" i="13" s="1"/>
  <c r="AN27" i="13"/>
  <c r="AM27" i="13"/>
  <c r="AL27" i="13"/>
  <c r="AK27" i="13"/>
  <c r="AF27" i="13"/>
  <c r="AE27" i="13"/>
  <c r="AD27" i="13"/>
  <c r="AH27" i="13" s="1"/>
  <c r="AJ27" i="13" s="1"/>
  <c r="AC27" i="13"/>
  <c r="AG27" i="13" s="1"/>
  <c r="AI27" i="13" s="1"/>
  <c r="P27" i="13"/>
  <c r="O27" i="13"/>
  <c r="N27" i="13"/>
  <c r="M27" i="13"/>
  <c r="AN26" i="13"/>
  <c r="AM26" i="13"/>
  <c r="AL26" i="13"/>
  <c r="AK26" i="13"/>
  <c r="AF26" i="13"/>
  <c r="AE26" i="13"/>
  <c r="AD26" i="13"/>
  <c r="AH26" i="13" s="1"/>
  <c r="AJ26" i="13" s="1"/>
  <c r="AC26" i="13"/>
  <c r="AG26" i="13" s="1"/>
  <c r="AI26" i="13" s="1"/>
  <c r="AN25" i="13"/>
  <c r="AM25" i="13"/>
  <c r="AL25" i="13"/>
  <c r="AK25" i="13"/>
  <c r="AF25" i="13"/>
  <c r="AE25" i="13"/>
  <c r="AD25" i="13"/>
  <c r="AH25" i="13" s="1"/>
  <c r="AJ25" i="13" s="1"/>
  <c r="AC25" i="13"/>
  <c r="AG25" i="13" s="1"/>
  <c r="AI25" i="13" s="1"/>
  <c r="AN24" i="13"/>
  <c r="AM24" i="13"/>
  <c r="AL24" i="13"/>
  <c r="AK24" i="13"/>
  <c r="AF24" i="13"/>
  <c r="AE24" i="13"/>
  <c r="AD24" i="13"/>
  <c r="AH24" i="13" s="1"/>
  <c r="AJ24" i="13" s="1"/>
  <c r="AC24" i="13"/>
  <c r="AG24" i="13" s="1"/>
  <c r="AI24" i="13" s="1"/>
  <c r="AN23" i="13"/>
  <c r="AM23" i="13"/>
  <c r="AL23" i="13"/>
  <c r="AK23" i="13"/>
  <c r="AF23" i="13"/>
  <c r="AE23" i="13"/>
  <c r="AD23" i="13"/>
  <c r="AC23" i="13"/>
  <c r="L23" i="13"/>
  <c r="P23" i="13" s="1"/>
  <c r="K23" i="13"/>
  <c r="O23" i="13" s="1"/>
  <c r="J23" i="13"/>
  <c r="N23" i="13" s="1"/>
  <c r="I23" i="13"/>
  <c r="AG23" i="13" s="1"/>
  <c r="AI23" i="13" s="1"/>
  <c r="AN22" i="13"/>
  <c r="AM22" i="13"/>
  <c r="AL22" i="13"/>
  <c r="AK22" i="13"/>
  <c r="AF22" i="13"/>
  <c r="AE22" i="13"/>
  <c r="AD22" i="13"/>
  <c r="AH22" i="13" s="1"/>
  <c r="AJ22" i="13" s="1"/>
  <c r="AC22" i="13"/>
  <c r="AG22" i="13" s="1"/>
  <c r="AI22" i="13" s="1"/>
  <c r="AN21" i="13"/>
  <c r="AM21" i="13"/>
  <c r="AL21" i="13"/>
  <c r="AK21" i="13"/>
  <c r="AF21" i="13"/>
  <c r="AE21" i="13"/>
  <c r="AD21" i="13"/>
  <c r="AH21" i="13" s="1"/>
  <c r="AJ21" i="13" s="1"/>
  <c r="AC21" i="13"/>
  <c r="AG21" i="13" s="1"/>
  <c r="AI21" i="13" s="1"/>
  <c r="AN20" i="13"/>
  <c r="AM20" i="13"/>
  <c r="AL20" i="13"/>
  <c r="AK20" i="13"/>
  <c r="AF20" i="13"/>
  <c r="AE20" i="13"/>
  <c r="AD20" i="13"/>
  <c r="AC20" i="13"/>
  <c r="L20" i="13"/>
  <c r="P20" i="13" s="1"/>
  <c r="K20" i="13"/>
  <c r="AH20" i="13" s="1"/>
  <c r="AJ20" i="13" s="1"/>
  <c r="J20" i="13"/>
  <c r="N20" i="13" s="1"/>
  <c r="I20" i="13"/>
  <c r="AG20" i="13" s="1"/>
  <c r="AI20" i="13" s="1"/>
  <c r="AJ19" i="13"/>
  <c r="AI19" i="13"/>
  <c r="AH19" i="13"/>
  <c r="AG19" i="13"/>
  <c r="AN18" i="13"/>
  <c r="AM18" i="13"/>
  <c r="AL18" i="13"/>
  <c r="AK18" i="13"/>
  <c r="AF18" i="13"/>
  <c r="AE18" i="13"/>
  <c r="AD18" i="13"/>
  <c r="AH18" i="13" s="1"/>
  <c r="AJ18" i="13" s="1"/>
  <c r="AC18" i="13"/>
  <c r="AG18" i="13" s="1"/>
  <c r="AI18" i="13" s="1"/>
  <c r="AN17" i="13"/>
  <c r="AM17" i="13"/>
  <c r="AL17" i="13"/>
  <c r="AK17" i="13"/>
  <c r="AF17" i="13"/>
  <c r="AE17" i="13"/>
  <c r="AD17" i="13"/>
  <c r="AH17" i="13" s="1"/>
  <c r="AJ17" i="13" s="1"/>
  <c r="AC17" i="13"/>
  <c r="AG17" i="13" s="1"/>
  <c r="AI17" i="13" s="1"/>
  <c r="AN16" i="13"/>
  <c r="AM16" i="13"/>
  <c r="AL16" i="13"/>
  <c r="AK16" i="13"/>
  <c r="AF16" i="13"/>
  <c r="AE16" i="13"/>
  <c r="AD16" i="13"/>
  <c r="AH16" i="13" s="1"/>
  <c r="AJ16" i="13" s="1"/>
  <c r="AC16" i="13"/>
  <c r="AG16" i="13" s="1"/>
  <c r="AI16" i="13" s="1"/>
  <c r="P16" i="13"/>
  <c r="O16" i="13"/>
  <c r="N16" i="13"/>
  <c r="M16" i="13"/>
  <c r="AN15" i="13"/>
  <c r="AM15" i="13"/>
  <c r="AL15" i="13"/>
  <c r="AK15" i="13"/>
  <c r="AF15" i="13"/>
  <c r="AE15" i="13"/>
  <c r="AD15" i="13"/>
  <c r="AH15" i="13" s="1"/>
  <c r="AJ15" i="13" s="1"/>
  <c r="AC15" i="13"/>
  <c r="AG15" i="13" s="1"/>
  <c r="AI15" i="13" s="1"/>
  <c r="AN14" i="13"/>
  <c r="AM14" i="13"/>
  <c r="AL14" i="13"/>
  <c r="AK14" i="13"/>
  <c r="AF14" i="13"/>
  <c r="AE14" i="13"/>
  <c r="AD14" i="13"/>
  <c r="AH14" i="13" s="1"/>
  <c r="AJ14" i="13" s="1"/>
  <c r="AC14" i="13"/>
  <c r="AG14" i="13" s="1"/>
  <c r="AI14" i="13" s="1"/>
  <c r="AN13" i="13"/>
  <c r="AM13" i="13"/>
  <c r="AL13" i="13"/>
  <c r="AK13" i="13"/>
  <c r="AF13" i="13"/>
  <c r="AE13" i="13"/>
  <c r="AD13" i="13"/>
  <c r="AH13" i="13" s="1"/>
  <c r="AJ13" i="13" s="1"/>
  <c r="AC13" i="13"/>
  <c r="AG13" i="13" s="1"/>
  <c r="AI13" i="13" s="1"/>
  <c r="AN12" i="13"/>
  <c r="AM12" i="13"/>
  <c r="AL12" i="13"/>
  <c r="AK12" i="13"/>
  <c r="AF12" i="13"/>
  <c r="AE12" i="13"/>
  <c r="AD12" i="13"/>
  <c r="AH12" i="13" s="1"/>
  <c r="AJ12" i="13" s="1"/>
  <c r="AC12" i="13"/>
  <c r="AG12" i="13" s="1"/>
  <c r="AI12" i="13" s="1"/>
  <c r="AN11" i="13"/>
  <c r="AM11" i="13"/>
  <c r="AL11" i="13"/>
  <c r="AK11" i="13"/>
  <c r="AF11" i="13"/>
  <c r="AE11" i="13"/>
  <c r="AD11" i="13"/>
  <c r="AH11" i="13" s="1"/>
  <c r="AJ11" i="13" s="1"/>
  <c r="AC11" i="13"/>
  <c r="AG11" i="13" s="1"/>
  <c r="AI11" i="13" s="1"/>
  <c r="AN10" i="13"/>
  <c r="AM10" i="13"/>
  <c r="AL10" i="13"/>
  <c r="AK10" i="13"/>
  <c r="AF10" i="13"/>
  <c r="AE10" i="13"/>
  <c r="AD10" i="13"/>
  <c r="AH10" i="13" s="1"/>
  <c r="AJ10" i="13" s="1"/>
  <c r="AC10" i="13"/>
  <c r="AG10" i="13" s="1"/>
  <c r="AI10" i="13" s="1"/>
  <c r="AN9" i="13"/>
  <c r="AM9" i="13"/>
  <c r="AL9" i="13"/>
  <c r="AK9" i="13"/>
  <c r="AF9" i="13"/>
  <c r="AE9" i="13"/>
  <c r="AD9" i="13"/>
  <c r="AH9" i="13" s="1"/>
  <c r="AJ9" i="13" s="1"/>
  <c r="AC9" i="13"/>
  <c r="AG9" i="13" s="1"/>
  <c r="AI9" i="13" s="1"/>
  <c r="AN8" i="13"/>
  <c r="AM8" i="13"/>
  <c r="AL8" i="13"/>
  <c r="AK8" i="13"/>
  <c r="AF8" i="13"/>
  <c r="AE8" i="13"/>
  <c r="AD8" i="13"/>
  <c r="AH8" i="13" s="1"/>
  <c r="AJ8" i="13" s="1"/>
  <c r="AC8" i="13"/>
  <c r="AG8" i="13" s="1"/>
  <c r="AI8" i="13" s="1"/>
  <c r="AN7" i="13"/>
  <c r="AM7" i="13"/>
  <c r="AL7" i="13"/>
  <c r="AK7" i="13"/>
  <c r="AI7" i="13"/>
  <c r="AF7" i="13"/>
  <c r="AE7" i="13"/>
  <c r="AD7" i="13"/>
  <c r="AC7" i="13"/>
  <c r="L7" i="13"/>
  <c r="P7" i="13" s="1"/>
  <c r="K7" i="13"/>
  <c r="AH7" i="13" s="1"/>
  <c r="AJ7" i="13" s="1"/>
  <c r="J7" i="13"/>
  <c r="N7" i="13" s="1"/>
  <c r="I7" i="13"/>
  <c r="AG7" i="13" s="1"/>
  <c r="AL6" i="13"/>
  <c r="AK6" i="13"/>
  <c r="AH6" i="13"/>
  <c r="AJ6" i="13" s="1"/>
  <c r="AG6" i="13"/>
  <c r="AI6" i="13" s="1"/>
  <c r="AD6" i="13"/>
  <c r="AC6" i="13"/>
  <c r="AN5" i="13"/>
  <c r="AM5" i="13"/>
  <c r="AL5" i="13"/>
  <c r="AK5" i="13"/>
  <c r="AF5" i="13"/>
  <c r="AE5" i="13"/>
  <c r="AD5" i="13"/>
  <c r="AH5" i="13" s="1"/>
  <c r="AJ5" i="13" s="1"/>
  <c r="AC5" i="13"/>
  <c r="AG5" i="13" s="1"/>
  <c r="AI5" i="13" s="1"/>
  <c r="AN4" i="13"/>
  <c r="AM4" i="13"/>
  <c r="AL4" i="13"/>
  <c r="AK4" i="13"/>
  <c r="AF4" i="13"/>
  <c r="AE4" i="13"/>
  <c r="AD4" i="13"/>
  <c r="AH4" i="13" s="1"/>
  <c r="AJ4" i="13" s="1"/>
  <c r="AC4" i="13"/>
  <c r="AG4" i="13" s="1"/>
  <c r="AI4" i="13" s="1"/>
  <c r="AJ43" i="12"/>
  <c r="AJ42" i="12"/>
  <c r="AJ40" i="12"/>
  <c r="AJ39" i="12"/>
  <c r="AJ38" i="12"/>
  <c r="AJ37" i="12"/>
  <c r="AJ36" i="12"/>
  <c r="AJ35" i="12"/>
  <c r="AJ34" i="12"/>
  <c r="AJ33" i="12"/>
  <c r="AJ32" i="12"/>
  <c r="AJ31" i="12"/>
  <c r="AJ30" i="12"/>
  <c r="AJ29" i="12"/>
  <c r="AJ28" i="12"/>
  <c r="AJ26" i="12"/>
  <c r="AJ25" i="12"/>
  <c r="AJ24" i="12"/>
  <c r="AJ23" i="12"/>
  <c r="AJ22" i="12"/>
  <c r="AJ21" i="12"/>
  <c r="AJ20" i="12"/>
  <c r="AJ17" i="12"/>
  <c r="AJ16" i="12"/>
  <c r="AJ15" i="12"/>
  <c r="AJ14" i="12"/>
  <c r="AJ13" i="12"/>
  <c r="AJ12" i="12"/>
  <c r="AJ11" i="12"/>
  <c r="AJ10" i="12"/>
  <c r="AJ9" i="12"/>
  <c r="AJ8" i="12"/>
  <c r="AJ7" i="12"/>
  <c r="AJ6" i="12"/>
  <c r="AJ5" i="12"/>
  <c r="AJ4" i="12"/>
  <c r="AI43" i="12"/>
  <c r="AI42" i="12"/>
  <c r="AI40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AI5" i="12"/>
  <c r="AI4" i="12"/>
  <c r="AG4" i="12"/>
  <c r="AD4" i="12"/>
  <c r="AO18" i="13" l="1"/>
  <c r="O7" i="13"/>
  <c r="O20" i="13"/>
  <c r="M7" i="13"/>
  <c r="M20" i="13"/>
  <c r="M23" i="13"/>
  <c r="AH23" i="13"/>
  <c r="AJ23" i="13" s="1"/>
  <c r="AH43" i="12"/>
  <c r="AH42" i="12"/>
  <c r="AH40" i="12"/>
  <c r="AH39" i="12"/>
  <c r="AH38" i="12"/>
  <c r="AH36" i="12"/>
  <c r="AH35" i="12"/>
  <c r="AH34" i="12"/>
  <c r="AH32" i="12"/>
  <c r="AH31" i="12"/>
  <c r="AH30" i="12"/>
  <c r="AH28" i="12"/>
  <c r="AH26" i="12"/>
  <c r="AH24" i="12"/>
  <c r="AH22" i="12"/>
  <c r="AH19" i="12"/>
  <c r="AJ19" i="12" s="1"/>
  <c r="AH16" i="12"/>
  <c r="AH14" i="12"/>
  <c r="AH12" i="12"/>
  <c r="AH10" i="12"/>
  <c r="AH8" i="12"/>
  <c r="AH6" i="12"/>
  <c r="AG37" i="12"/>
  <c r="AG33" i="12"/>
  <c r="AG30" i="12"/>
  <c r="AG29" i="12"/>
  <c r="AG25" i="12"/>
  <c r="AG21" i="12"/>
  <c r="AG19" i="12"/>
  <c r="AI19" i="12" s="1"/>
  <c r="AG17" i="12"/>
  <c r="AG13" i="12"/>
  <c r="AG9" i="12"/>
  <c r="AG5" i="12"/>
  <c r="AH4" i="12"/>
  <c r="AN43" i="12"/>
  <c r="AM43" i="12"/>
  <c r="AL43" i="12"/>
  <c r="AK43" i="12"/>
  <c r="AF43" i="12"/>
  <c r="AE43" i="12"/>
  <c r="AD43" i="12"/>
  <c r="AC43" i="12"/>
  <c r="AG43" i="12" s="1"/>
  <c r="AN42" i="12"/>
  <c r="AM42" i="12"/>
  <c r="AL42" i="12"/>
  <c r="AK42" i="12"/>
  <c r="AF42" i="12"/>
  <c r="AE42" i="12"/>
  <c r="AD42" i="12"/>
  <c r="AC42" i="12"/>
  <c r="AG42" i="12" s="1"/>
  <c r="AN41" i="12"/>
  <c r="AM41" i="12"/>
  <c r="AL41" i="12"/>
  <c r="AK41" i="12"/>
  <c r="AF41" i="12"/>
  <c r="AE41" i="12"/>
  <c r="AD41" i="12"/>
  <c r="AH41" i="12" s="1"/>
  <c r="AJ41" i="12" s="1"/>
  <c r="AC41" i="12"/>
  <c r="AG41" i="12" s="1"/>
  <c r="AI41" i="12" s="1"/>
  <c r="AN40" i="12"/>
  <c r="AM40" i="12"/>
  <c r="AL40" i="12"/>
  <c r="AK40" i="12"/>
  <c r="AF40" i="12"/>
  <c r="AE40" i="12"/>
  <c r="AD40" i="12"/>
  <c r="AC40" i="12"/>
  <c r="AG40" i="12" s="1"/>
  <c r="AN39" i="12"/>
  <c r="AM39" i="12"/>
  <c r="AL39" i="12"/>
  <c r="AK39" i="12"/>
  <c r="AF39" i="12"/>
  <c r="AE39" i="12"/>
  <c r="AD39" i="12"/>
  <c r="AC39" i="12"/>
  <c r="AG39" i="12" s="1"/>
  <c r="AN38" i="12"/>
  <c r="AM38" i="12"/>
  <c r="AL38" i="12"/>
  <c r="AK38" i="12"/>
  <c r="AF38" i="12"/>
  <c r="AE38" i="12"/>
  <c r="AD38" i="12"/>
  <c r="AC38" i="12"/>
  <c r="AG38" i="12" s="1"/>
  <c r="AN37" i="12"/>
  <c r="AM37" i="12"/>
  <c r="AL37" i="12"/>
  <c r="AK37" i="12"/>
  <c r="AF37" i="12"/>
  <c r="AE37" i="12"/>
  <c r="AD37" i="12"/>
  <c r="AH37" i="12" s="1"/>
  <c r="AC37" i="12"/>
  <c r="AN36" i="12"/>
  <c r="AM36" i="12"/>
  <c r="AL36" i="12"/>
  <c r="AK36" i="12"/>
  <c r="AF36" i="12"/>
  <c r="AE36" i="12"/>
  <c r="AD36" i="12"/>
  <c r="AC36" i="12"/>
  <c r="AG36" i="12" s="1"/>
  <c r="AN35" i="12"/>
  <c r="AM35" i="12"/>
  <c r="AL35" i="12"/>
  <c r="AK35" i="12"/>
  <c r="AF35" i="12"/>
  <c r="AE35" i="12"/>
  <c r="AD35" i="12"/>
  <c r="AC35" i="12"/>
  <c r="AG35" i="12" s="1"/>
  <c r="AN34" i="12"/>
  <c r="AM34" i="12"/>
  <c r="AL34" i="12"/>
  <c r="AK34" i="12"/>
  <c r="AF34" i="12"/>
  <c r="AE34" i="12"/>
  <c r="AD34" i="12"/>
  <c r="AC34" i="12"/>
  <c r="AG34" i="12" s="1"/>
  <c r="AN33" i="12"/>
  <c r="AM33" i="12"/>
  <c r="AL33" i="12"/>
  <c r="AK33" i="12"/>
  <c r="AF33" i="12"/>
  <c r="AE33" i="12"/>
  <c r="AD33" i="12"/>
  <c r="AH33" i="12" s="1"/>
  <c r="AC33" i="12"/>
  <c r="AN32" i="12"/>
  <c r="AM32" i="12"/>
  <c r="AL32" i="12"/>
  <c r="AK32" i="12"/>
  <c r="AF32" i="12"/>
  <c r="AE32" i="12"/>
  <c r="AD32" i="12"/>
  <c r="AC32" i="12"/>
  <c r="AG32" i="12" s="1"/>
  <c r="AN31" i="12"/>
  <c r="AM31" i="12"/>
  <c r="AL31" i="12"/>
  <c r="AK31" i="12"/>
  <c r="AF31" i="12"/>
  <c r="AE31" i="12"/>
  <c r="AD31" i="12"/>
  <c r="AC31" i="12"/>
  <c r="AG31" i="12" s="1"/>
  <c r="AN30" i="12"/>
  <c r="AM30" i="12"/>
  <c r="AL30" i="12"/>
  <c r="AK30" i="12"/>
  <c r="AN29" i="12"/>
  <c r="AM29" i="12"/>
  <c r="AL29" i="12"/>
  <c r="AK29" i="12"/>
  <c r="AF29" i="12"/>
  <c r="AE29" i="12"/>
  <c r="AD29" i="12"/>
  <c r="AH29" i="12" s="1"/>
  <c r="AC29" i="12"/>
  <c r="AN28" i="12"/>
  <c r="AM28" i="12"/>
  <c r="AL28" i="12"/>
  <c r="AK28" i="12"/>
  <c r="AF28" i="12"/>
  <c r="AE28" i="12"/>
  <c r="AD28" i="12"/>
  <c r="AC28" i="12"/>
  <c r="AG28" i="12" s="1"/>
  <c r="AN27" i="12"/>
  <c r="AM27" i="12"/>
  <c r="AL27" i="12"/>
  <c r="AK27" i="12"/>
  <c r="AF27" i="12"/>
  <c r="AE27" i="12"/>
  <c r="AD27" i="12"/>
  <c r="AH27" i="12" s="1"/>
  <c r="AJ27" i="12" s="1"/>
  <c r="AC27" i="12"/>
  <c r="AG27" i="12" s="1"/>
  <c r="P27" i="12"/>
  <c r="O27" i="12"/>
  <c r="N27" i="12"/>
  <c r="M27" i="12"/>
  <c r="AN26" i="12"/>
  <c r="AM26" i="12"/>
  <c r="AL26" i="12"/>
  <c r="AK26" i="12"/>
  <c r="AF26" i="12"/>
  <c r="AE26" i="12"/>
  <c r="AD26" i="12"/>
  <c r="AC26" i="12"/>
  <c r="AG26" i="12" s="1"/>
  <c r="AN25" i="12"/>
  <c r="AM25" i="12"/>
  <c r="AL25" i="12"/>
  <c r="AK25" i="12"/>
  <c r="AF25" i="12"/>
  <c r="AE25" i="12"/>
  <c r="AD25" i="12"/>
  <c r="AH25" i="12" s="1"/>
  <c r="AC25" i="12"/>
  <c r="AN24" i="12"/>
  <c r="AM24" i="12"/>
  <c r="AL24" i="12"/>
  <c r="AK24" i="12"/>
  <c r="AF24" i="12"/>
  <c r="AE24" i="12"/>
  <c r="AD24" i="12"/>
  <c r="AC24" i="12"/>
  <c r="AG24" i="12" s="1"/>
  <c r="AN23" i="12"/>
  <c r="AM23" i="12"/>
  <c r="AL23" i="12"/>
  <c r="AK23" i="12"/>
  <c r="AF23" i="12"/>
  <c r="AE23" i="12"/>
  <c r="AD23" i="12"/>
  <c r="AC23" i="12"/>
  <c r="L23" i="12"/>
  <c r="P23" i="12" s="1"/>
  <c r="K23" i="12"/>
  <c r="O23" i="12" s="1"/>
  <c r="J23" i="12"/>
  <c r="N23" i="12" s="1"/>
  <c r="I23" i="12"/>
  <c r="M23" i="12" s="1"/>
  <c r="AN22" i="12"/>
  <c r="AM22" i="12"/>
  <c r="AL22" i="12"/>
  <c r="AK22" i="12"/>
  <c r="AF22" i="12"/>
  <c r="AE22" i="12"/>
  <c r="AD22" i="12"/>
  <c r="AC22" i="12"/>
  <c r="AG22" i="12" s="1"/>
  <c r="AN21" i="12"/>
  <c r="AM21" i="12"/>
  <c r="AL21" i="12"/>
  <c r="AK21" i="12"/>
  <c r="AF21" i="12"/>
  <c r="AE21" i="12"/>
  <c r="AD21" i="12"/>
  <c r="AH21" i="12" s="1"/>
  <c r="AC21" i="12"/>
  <c r="AN20" i="12"/>
  <c r="AM20" i="12"/>
  <c r="AL20" i="12"/>
  <c r="AK20" i="12"/>
  <c r="AF20" i="12"/>
  <c r="AE20" i="12"/>
  <c r="AD20" i="12"/>
  <c r="AC20" i="12"/>
  <c r="L20" i="12"/>
  <c r="P20" i="12" s="1"/>
  <c r="K20" i="12"/>
  <c r="O20" i="12" s="1"/>
  <c r="J20" i="12"/>
  <c r="N20" i="12" s="1"/>
  <c r="I20" i="12"/>
  <c r="M20" i="12" s="1"/>
  <c r="AN18" i="12"/>
  <c r="AM18" i="12"/>
  <c r="AL18" i="12"/>
  <c r="AK18" i="12"/>
  <c r="AF18" i="12"/>
  <c r="AE18" i="12"/>
  <c r="AD18" i="12"/>
  <c r="AH18" i="12" s="1"/>
  <c r="AJ18" i="12" s="1"/>
  <c r="AC18" i="12"/>
  <c r="AG18" i="12" s="1"/>
  <c r="AI18" i="12" s="1"/>
  <c r="AN17" i="12"/>
  <c r="AM17" i="12"/>
  <c r="AL17" i="12"/>
  <c r="AK17" i="12"/>
  <c r="AF17" i="12"/>
  <c r="AE17" i="12"/>
  <c r="AD17" i="12"/>
  <c r="AH17" i="12" s="1"/>
  <c r="AC17" i="12"/>
  <c r="AN16" i="12"/>
  <c r="AM16" i="12"/>
  <c r="AL16" i="12"/>
  <c r="AK16" i="12"/>
  <c r="AF16" i="12"/>
  <c r="AE16" i="12"/>
  <c r="AD16" i="12"/>
  <c r="AC16" i="12"/>
  <c r="AG16" i="12" s="1"/>
  <c r="P16" i="12"/>
  <c r="O16" i="12"/>
  <c r="N16" i="12"/>
  <c r="M16" i="12"/>
  <c r="AN15" i="12"/>
  <c r="AM15" i="12"/>
  <c r="AL15" i="12"/>
  <c r="AK15" i="12"/>
  <c r="AF15" i="12"/>
  <c r="AE15" i="12"/>
  <c r="AD15" i="12"/>
  <c r="AH15" i="12" s="1"/>
  <c r="AC15" i="12"/>
  <c r="AG15" i="12" s="1"/>
  <c r="AN14" i="12"/>
  <c r="AM14" i="12"/>
  <c r="AL14" i="12"/>
  <c r="AK14" i="12"/>
  <c r="AF14" i="12"/>
  <c r="AE14" i="12"/>
  <c r="AD14" i="12"/>
  <c r="AC14" i="12"/>
  <c r="AG14" i="12" s="1"/>
  <c r="AN13" i="12"/>
  <c r="AM13" i="12"/>
  <c r="AL13" i="12"/>
  <c r="AK13" i="12"/>
  <c r="AF13" i="12"/>
  <c r="AE13" i="12"/>
  <c r="AD13" i="12"/>
  <c r="AH13" i="12" s="1"/>
  <c r="AC13" i="12"/>
  <c r="AN12" i="12"/>
  <c r="AM12" i="12"/>
  <c r="AL12" i="12"/>
  <c r="AK12" i="12"/>
  <c r="AF12" i="12"/>
  <c r="AE12" i="12"/>
  <c r="AD12" i="12"/>
  <c r="AC12" i="12"/>
  <c r="AG12" i="12" s="1"/>
  <c r="AN11" i="12"/>
  <c r="AM11" i="12"/>
  <c r="AL11" i="12"/>
  <c r="AK11" i="12"/>
  <c r="AF11" i="12"/>
  <c r="AE11" i="12"/>
  <c r="AD11" i="12"/>
  <c r="AH11" i="12" s="1"/>
  <c r="AC11" i="12"/>
  <c r="AG11" i="12" s="1"/>
  <c r="AN10" i="12"/>
  <c r="AM10" i="12"/>
  <c r="AL10" i="12"/>
  <c r="AK10" i="12"/>
  <c r="AF10" i="12"/>
  <c r="AE10" i="12"/>
  <c r="AD10" i="12"/>
  <c r="AC10" i="12"/>
  <c r="AG10" i="12" s="1"/>
  <c r="AN9" i="12"/>
  <c r="AM9" i="12"/>
  <c r="AL9" i="12"/>
  <c r="AK9" i="12"/>
  <c r="AF9" i="12"/>
  <c r="AE9" i="12"/>
  <c r="AD9" i="12"/>
  <c r="AH9" i="12" s="1"/>
  <c r="AC9" i="12"/>
  <c r="AN8" i="12"/>
  <c r="AM8" i="12"/>
  <c r="AL8" i="12"/>
  <c r="AK8" i="12"/>
  <c r="AF8" i="12"/>
  <c r="AE8" i="12"/>
  <c r="AD8" i="12"/>
  <c r="AC8" i="12"/>
  <c r="AG8" i="12" s="1"/>
  <c r="AN7" i="12"/>
  <c r="AM7" i="12"/>
  <c r="AL7" i="12"/>
  <c r="AK7" i="12"/>
  <c r="AF7" i="12"/>
  <c r="AE7" i="12"/>
  <c r="AD7" i="12"/>
  <c r="AC7" i="12"/>
  <c r="L7" i="12"/>
  <c r="P7" i="12" s="1"/>
  <c r="K7" i="12"/>
  <c r="O7" i="12" s="1"/>
  <c r="J7" i="12"/>
  <c r="N7" i="12" s="1"/>
  <c r="I7" i="12"/>
  <c r="M7" i="12" s="1"/>
  <c r="AL6" i="12"/>
  <c r="AK6" i="12"/>
  <c r="AD6" i="12"/>
  <c r="AC6" i="12"/>
  <c r="AG6" i="12" s="1"/>
  <c r="AN5" i="12"/>
  <c r="AM5" i="12"/>
  <c r="AL5" i="12"/>
  <c r="AK5" i="12"/>
  <c r="AF5" i="12"/>
  <c r="AE5" i="12"/>
  <c r="AD5" i="12"/>
  <c r="AH5" i="12" s="1"/>
  <c r="AC5" i="12"/>
  <c r="AN4" i="12"/>
  <c r="AM4" i="12"/>
  <c r="AL4" i="12"/>
  <c r="AK4" i="12"/>
  <c r="AF4" i="12"/>
  <c r="AE4" i="12"/>
  <c r="AC4" i="12"/>
  <c r="AG7" i="12" l="1"/>
  <c r="AG23" i="12"/>
  <c r="AH20" i="12"/>
  <c r="AG20" i="12"/>
  <c r="AH7" i="12"/>
  <c r="AH23" i="12"/>
  <c r="AJ9" i="11"/>
  <c r="AJ43" i="11"/>
  <c r="AI43" i="11"/>
  <c r="AH43" i="11"/>
  <c r="AG43" i="11"/>
  <c r="AF43" i="11"/>
  <c r="AE43" i="11"/>
  <c r="AD43" i="11"/>
  <c r="AC43" i="11"/>
  <c r="AJ42" i="11"/>
  <c r="AI42" i="11"/>
  <c r="AH42" i="11"/>
  <c r="AG42" i="11"/>
  <c r="AF42" i="11"/>
  <c r="AE42" i="11"/>
  <c r="AD42" i="11"/>
  <c r="AC42" i="11"/>
  <c r="AJ41" i="11"/>
  <c r="AI41" i="11"/>
  <c r="AH41" i="11"/>
  <c r="AG41" i="11"/>
  <c r="AF41" i="11"/>
  <c r="AE41" i="11"/>
  <c r="AD41" i="11"/>
  <c r="AC41" i="11"/>
  <c r="AJ40" i="11"/>
  <c r="AI40" i="11"/>
  <c r="AH40" i="11"/>
  <c r="AG40" i="11"/>
  <c r="AF40" i="11"/>
  <c r="AE40" i="11"/>
  <c r="AD40" i="11"/>
  <c r="AC40" i="11"/>
  <c r="AJ39" i="11"/>
  <c r="AI39" i="11"/>
  <c r="AH39" i="11"/>
  <c r="AG39" i="11"/>
  <c r="AF39" i="11"/>
  <c r="AE39" i="11"/>
  <c r="AD39" i="11"/>
  <c r="AC39" i="11"/>
  <c r="AJ38" i="11"/>
  <c r="AI38" i="11"/>
  <c r="AH38" i="11"/>
  <c r="AG38" i="11"/>
  <c r="AF38" i="11"/>
  <c r="AE38" i="11"/>
  <c r="AD38" i="11"/>
  <c r="AC38" i="11"/>
  <c r="AJ37" i="11"/>
  <c r="AI37" i="11"/>
  <c r="AH37" i="11"/>
  <c r="AG37" i="11"/>
  <c r="AF37" i="11"/>
  <c r="AE37" i="11"/>
  <c r="AD37" i="11"/>
  <c r="AC37" i="11"/>
  <c r="AJ36" i="11"/>
  <c r="AI36" i="11"/>
  <c r="AH36" i="11"/>
  <c r="AG36" i="11"/>
  <c r="AF36" i="11"/>
  <c r="AE36" i="11"/>
  <c r="AD36" i="11"/>
  <c r="AC36" i="11"/>
  <c r="AJ35" i="11"/>
  <c r="AI35" i="11"/>
  <c r="AH35" i="11"/>
  <c r="AG35" i="11"/>
  <c r="AF35" i="11"/>
  <c r="AE35" i="11"/>
  <c r="AD35" i="11"/>
  <c r="AC35" i="11"/>
  <c r="AJ34" i="11"/>
  <c r="AI34" i="11"/>
  <c r="AH34" i="11"/>
  <c r="AG34" i="11"/>
  <c r="AF34" i="11"/>
  <c r="AE34" i="11"/>
  <c r="AD34" i="11"/>
  <c r="AC34" i="11"/>
  <c r="AJ33" i="11"/>
  <c r="AI33" i="11"/>
  <c r="AH33" i="11"/>
  <c r="AG33" i="11"/>
  <c r="AF33" i="11"/>
  <c r="AE33" i="11"/>
  <c r="AD33" i="11"/>
  <c r="AC33" i="11"/>
  <c r="AJ32" i="11"/>
  <c r="AI32" i="11"/>
  <c r="AH32" i="11"/>
  <c r="AG32" i="11"/>
  <c r="AF32" i="11"/>
  <c r="AE32" i="11"/>
  <c r="AD32" i="11"/>
  <c r="AC32" i="11"/>
  <c r="AJ31" i="11"/>
  <c r="AI31" i="11"/>
  <c r="AH31" i="11"/>
  <c r="AG31" i="11"/>
  <c r="AF31" i="11"/>
  <c r="AE31" i="11"/>
  <c r="AD31" i="11"/>
  <c r="AC31" i="11"/>
  <c r="AJ30" i="11"/>
  <c r="AI30" i="11"/>
  <c r="AH30" i="11"/>
  <c r="AG30" i="11"/>
  <c r="AJ29" i="11"/>
  <c r="AI29" i="11"/>
  <c r="AH29" i="11"/>
  <c r="AG29" i="11"/>
  <c r="AF29" i="11"/>
  <c r="AE29" i="11"/>
  <c r="AD29" i="11"/>
  <c r="AC29" i="11"/>
  <c r="AJ28" i="11"/>
  <c r="AI28" i="11"/>
  <c r="AH28" i="11"/>
  <c r="AG28" i="11"/>
  <c r="AF28" i="11"/>
  <c r="AE28" i="11"/>
  <c r="AD28" i="11"/>
  <c r="AC28" i="11"/>
  <c r="AJ27" i="11"/>
  <c r="AI27" i="11"/>
  <c r="AH27" i="11"/>
  <c r="AG27" i="11"/>
  <c r="AF27" i="11"/>
  <c r="AE27" i="11"/>
  <c r="AD27" i="11"/>
  <c r="AC27" i="11"/>
  <c r="P27" i="11"/>
  <c r="O27" i="11"/>
  <c r="N27" i="11"/>
  <c r="M27" i="11"/>
  <c r="AJ26" i="11"/>
  <c r="AI26" i="11"/>
  <c r="AH26" i="11"/>
  <c r="AG26" i="11"/>
  <c r="AF26" i="11"/>
  <c r="AE26" i="11"/>
  <c r="AD26" i="11"/>
  <c r="AC26" i="11"/>
  <c r="AJ25" i="11"/>
  <c r="AI25" i="11"/>
  <c r="AH25" i="11"/>
  <c r="AG25" i="11"/>
  <c r="AF25" i="11"/>
  <c r="AE25" i="11"/>
  <c r="AD25" i="11"/>
  <c r="AC25" i="11"/>
  <c r="AJ24" i="11"/>
  <c r="AI24" i="11"/>
  <c r="AH24" i="11"/>
  <c r="AG24" i="11"/>
  <c r="AF24" i="11"/>
  <c r="AE24" i="11"/>
  <c r="AD24" i="11"/>
  <c r="AC24" i="11"/>
  <c r="AJ23" i="11"/>
  <c r="AI23" i="11"/>
  <c r="AH23" i="11"/>
  <c r="AG23" i="11"/>
  <c r="AF23" i="11"/>
  <c r="AE23" i="11"/>
  <c r="AD23" i="11"/>
  <c r="AC23" i="11"/>
  <c r="L23" i="11"/>
  <c r="P23" i="11" s="1"/>
  <c r="K23" i="11"/>
  <c r="O23" i="11" s="1"/>
  <c r="J23" i="11"/>
  <c r="N23" i="11" s="1"/>
  <c r="I23" i="11"/>
  <c r="M23" i="11" s="1"/>
  <c r="AJ22" i="11"/>
  <c r="AI22" i="11"/>
  <c r="AH22" i="11"/>
  <c r="AG22" i="11"/>
  <c r="AF22" i="11"/>
  <c r="AE22" i="11"/>
  <c r="AD22" i="11"/>
  <c r="AC22" i="11"/>
  <c r="AJ21" i="11"/>
  <c r="AI21" i="11"/>
  <c r="AH21" i="11"/>
  <c r="AG21" i="11"/>
  <c r="AF21" i="11"/>
  <c r="AE21" i="11"/>
  <c r="AD21" i="11"/>
  <c r="AC21" i="11"/>
  <c r="AJ20" i="11"/>
  <c r="AI20" i="11"/>
  <c r="AH20" i="11"/>
  <c r="AG20" i="11"/>
  <c r="AF20" i="11"/>
  <c r="AE20" i="11"/>
  <c r="AD20" i="11"/>
  <c r="AC20" i="11"/>
  <c r="L20" i="11"/>
  <c r="P20" i="11" s="1"/>
  <c r="K20" i="11"/>
  <c r="O20" i="11" s="1"/>
  <c r="J20" i="11"/>
  <c r="N20" i="11" s="1"/>
  <c r="I20" i="11"/>
  <c r="M20" i="11" s="1"/>
  <c r="AJ18" i="11"/>
  <c r="AI18" i="11"/>
  <c r="AH18" i="11"/>
  <c r="AG18" i="11"/>
  <c r="AF18" i="11"/>
  <c r="AE18" i="11"/>
  <c r="AD18" i="11"/>
  <c r="AC18" i="11"/>
  <c r="AJ17" i="11"/>
  <c r="AI17" i="11"/>
  <c r="AH17" i="11"/>
  <c r="AG17" i="11"/>
  <c r="AF17" i="11"/>
  <c r="AE17" i="11"/>
  <c r="AD17" i="11"/>
  <c r="AC17" i="11"/>
  <c r="AJ16" i="11"/>
  <c r="AI16" i="11"/>
  <c r="AH16" i="11"/>
  <c r="AG16" i="11"/>
  <c r="AF16" i="11"/>
  <c r="AE16" i="11"/>
  <c r="AD16" i="11"/>
  <c r="AC16" i="11"/>
  <c r="P16" i="11"/>
  <c r="O16" i="11"/>
  <c r="N16" i="11"/>
  <c r="M16" i="11"/>
  <c r="AJ15" i="11"/>
  <c r="AI15" i="11"/>
  <c r="AH15" i="11"/>
  <c r="AG15" i="11"/>
  <c r="AF15" i="11"/>
  <c r="AE15" i="11"/>
  <c r="AD15" i="11"/>
  <c r="AC15" i="11"/>
  <c r="AJ14" i="11"/>
  <c r="AI14" i="11"/>
  <c r="AH14" i="11"/>
  <c r="AG14" i="11"/>
  <c r="AF14" i="11"/>
  <c r="AE14" i="11"/>
  <c r="AD14" i="11"/>
  <c r="AC14" i="11"/>
  <c r="AJ13" i="11"/>
  <c r="AI13" i="11"/>
  <c r="AH13" i="11"/>
  <c r="AG13" i="11"/>
  <c r="AF13" i="11"/>
  <c r="AE13" i="11"/>
  <c r="AD13" i="11"/>
  <c r="AC13" i="11"/>
  <c r="AJ12" i="11"/>
  <c r="AI12" i="11"/>
  <c r="AH12" i="11"/>
  <c r="AG12" i="11"/>
  <c r="AF12" i="11"/>
  <c r="AE12" i="11"/>
  <c r="AD12" i="11"/>
  <c r="AC12" i="11"/>
  <c r="AJ11" i="11"/>
  <c r="AI11" i="11"/>
  <c r="AH11" i="11"/>
  <c r="AG11" i="11"/>
  <c r="AF11" i="11"/>
  <c r="AE11" i="11"/>
  <c r="AD11" i="11"/>
  <c r="AC11" i="11"/>
  <c r="AJ10" i="11"/>
  <c r="AI10" i="11"/>
  <c r="AH10" i="11"/>
  <c r="AG10" i="11"/>
  <c r="AF10" i="11"/>
  <c r="AE10" i="11"/>
  <c r="AD10" i="11"/>
  <c r="AC10" i="11"/>
  <c r="AI9" i="11"/>
  <c r="AH9" i="11"/>
  <c r="AG9" i="11"/>
  <c r="AF9" i="11"/>
  <c r="AE9" i="11"/>
  <c r="AD9" i="11"/>
  <c r="AC9" i="11"/>
  <c r="AJ8" i="11"/>
  <c r="AI8" i="11"/>
  <c r="AH8" i="11"/>
  <c r="AG8" i="11"/>
  <c r="AF8" i="11"/>
  <c r="AE8" i="11"/>
  <c r="AD8" i="11"/>
  <c r="AC8" i="11"/>
  <c r="AJ7" i="11"/>
  <c r="AI7" i="11"/>
  <c r="AH7" i="11"/>
  <c r="AG7" i="11"/>
  <c r="AF7" i="11"/>
  <c r="AE7" i="11"/>
  <c r="AD7" i="11"/>
  <c r="AC7" i="11"/>
  <c r="L7" i="11"/>
  <c r="P7" i="11" s="1"/>
  <c r="K7" i="11"/>
  <c r="O7" i="11" s="1"/>
  <c r="J7" i="11"/>
  <c r="N7" i="11" s="1"/>
  <c r="I7" i="11"/>
  <c r="M7" i="11" s="1"/>
  <c r="AH6" i="11"/>
  <c r="AG6" i="11"/>
  <c r="AD6" i="11"/>
  <c r="AC6" i="11"/>
  <c r="AJ5" i="11"/>
  <c r="AI5" i="11"/>
  <c r="AH5" i="11"/>
  <c r="AG5" i="11"/>
  <c r="AF5" i="11"/>
  <c r="AE5" i="11"/>
  <c r="AD5" i="11"/>
  <c r="AC5" i="11"/>
  <c r="AJ4" i="11"/>
  <c r="AI4" i="11"/>
  <c r="AH4" i="11"/>
  <c r="AG4" i="11"/>
  <c r="AF4" i="11"/>
  <c r="AE4" i="11"/>
  <c r="AD4" i="11"/>
  <c r="AC4" i="11"/>
  <c r="AJ43" i="10"/>
  <c r="AI43" i="10"/>
  <c r="AH43" i="10"/>
  <c r="AG43" i="10"/>
  <c r="AF43" i="10"/>
  <c r="AE43" i="10"/>
  <c r="AD43" i="10"/>
  <c r="AC43" i="10"/>
  <c r="AJ42" i="10"/>
  <c r="AI42" i="10"/>
  <c r="AH42" i="10"/>
  <c r="AG42" i="10"/>
  <c r="AF42" i="10"/>
  <c r="AE42" i="10"/>
  <c r="AD42" i="10"/>
  <c r="AC42" i="10"/>
  <c r="AJ41" i="10"/>
  <c r="AI41" i="10"/>
  <c r="AH41" i="10"/>
  <c r="AG41" i="10"/>
  <c r="AF41" i="10"/>
  <c r="AE41" i="10"/>
  <c r="AD41" i="10"/>
  <c r="AC41" i="10"/>
  <c r="AJ40" i="10"/>
  <c r="AI40" i="10"/>
  <c r="AH40" i="10"/>
  <c r="AG40" i="10"/>
  <c r="AF40" i="10"/>
  <c r="AE40" i="10"/>
  <c r="AD40" i="10"/>
  <c r="AC40" i="10"/>
  <c r="AJ39" i="10"/>
  <c r="AI39" i="10"/>
  <c r="AH39" i="10"/>
  <c r="AG39" i="10"/>
  <c r="AF39" i="10"/>
  <c r="AE39" i="10"/>
  <c r="AD39" i="10"/>
  <c r="AC39" i="10"/>
  <c r="AJ38" i="10"/>
  <c r="AI38" i="10"/>
  <c r="AH38" i="10"/>
  <c r="AG38" i="10"/>
  <c r="AF38" i="10"/>
  <c r="AE38" i="10"/>
  <c r="AD38" i="10"/>
  <c r="AC38" i="10"/>
  <c r="AJ37" i="10"/>
  <c r="AI37" i="10"/>
  <c r="AH37" i="10"/>
  <c r="AG37" i="10"/>
  <c r="AF37" i="10"/>
  <c r="AE37" i="10"/>
  <c r="AD37" i="10"/>
  <c r="AC37" i="10"/>
  <c r="AJ36" i="10"/>
  <c r="AI36" i="10"/>
  <c r="AH36" i="10"/>
  <c r="AG36" i="10"/>
  <c r="AF36" i="10"/>
  <c r="AE36" i="10"/>
  <c r="AD36" i="10"/>
  <c r="AC36" i="10"/>
  <c r="AJ35" i="10"/>
  <c r="AI35" i="10"/>
  <c r="AH35" i="10"/>
  <c r="AG35" i="10"/>
  <c r="AF35" i="10"/>
  <c r="AE35" i="10"/>
  <c r="AD35" i="10"/>
  <c r="AC35" i="10"/>
  <c r="AJ34" i="10"/>
  <c r="AI34" i="10"/>
  <c r="AH34" i="10"/>
  <c r="AG34" i="10"/>
  <c r="AF34" i="10"/>
  <c r="AE34" i="10"/>
  <c r="AD34" i="10"/>
  <c r="AC34" i="10"/>
  <c r="AJ33" i="10"/>
  <c r="AI33" i="10"/>
  <c r="AH33" i="10"/>
  <c r="AG33" i="10"/>
  <c r="AF33" i="10"/>
  <c r="AE33" i="10"/>
  <c r="AD33" i="10"/>
  <c r="AC33" i="10"/>
  <c r="AJ32" i="10"/>
  <c r="AI32" i="10"/>
  <c r="AH32" i="10"/>
  <c r="AG32" i="10"/>
  <c r="AF32" i="10"/>
  <c r="AE32" i="10"/>
  <c r="AD32" i="10"/>
  <c r="AC32" i="10"/>
  <c r="AJ31" i="10"/>
  <c r="AI31" i="10"/>
  <c r="AH31" i="10"/>
  <c r="AG31" i="10"/>
  <c r="AF31" i="10"/>
  <c r="AE31" i="10"/>
  <c r="AD31" i="10"/>
  <c r="AC31" i="10"/>
  <c r="AJ30" i="10"/>
  <c r="AI30" i="10"/>
  <c r="AH30" i="10"/>
  <c r="AG30" i="10"/>
  <c r="AJ29" i="10"/>
  <c r="AI29" i="10"/>
  <c r="AH29" i="10"/>
  <c r="AG29" i="10"/>
  <c r="AF29" i="10"/>
  <c r="AE29" i="10"/>
  <c r="AD29" i="10"/>
  <c r="AC29" i="10"/>
  <c r="AJ28" i="10"/>
  <c r="AI28" i="10"/>
  <c r="AH28" i="10"/>
  <c r="AG28" i="10"/>
  <c r="AF28" i="10"/>
  <c r="AE28" i="10"/>
  <c r="AD28" i="10"/>
  <c r="AC28" i="10"/>
  <c r="AJ27" i="10"/>
  <c r="AI27" i="10"/>
  <c r="AH27" i="10"/>
  <c r="AG27" i="10"/>
  <c r="AF27" i="10"/>
  <c r="AE27" i="10"/>
  <c r="AD27" i="10"/>
  <c r="AC27" i="10"/>
  <c r="P27" i="10"/>
  <c r="O27" i="10"/>
  <c r="N27" i="10"/>
  <c r="M27" i="10"/>
  <c r="AJ26" i="10"/>
  <c r="AI26" i="10"/>
  <c r="AH26" i="10"/>
  <c r="AG26" i="10"/>
  <c r="AF26" i="10"/>
  <c r="AE26" i="10"/>
  <c r="AD26" i="10"/>
  <c r="AC26" i="10"/>
  <c r="AJ25" i="10"/>
  <c r="AI25" i="10"/>
  <c r="AH25" i="10"/>
  <c r="AG25" i="10"/>
  <c r="AF25" i="10"/>
  <c r="AE25" i="10"/>
  <c r="AD25" i="10"/>
  <c r="AC25" i="10"/>
  <c r="AJ24" i="10"/>
  <c r="AI24" i="10"/>
  <c r="AH24" i="10"/>
  <c r="AG24" i="10"/>
  <c r="AF24" i="10"/>
  <c r="AE24" i="10"/>
  <c r="AD24" i="10"/>
  <c r="AC24" i="10"/>
  <c r="AJ23" i="10"/>
  <c r="AI23" i="10"/>
  <c r="AH23" i="10"/>
  <c r="AG23" i="10"/>
  <c r="AF23" i="10"/>
  <c r="AE23" i="10"/>
  <c r="AD23" i="10"/>
  <c r="AC23" i="10"/>
  <c r="L23" i="10"/>
  <c r="P23" i="10" s="1"/>
  <c r="K23" i="10"/>
  <c r="O23" i="10" s="1"/>
  <c r="J23" i="10"/>
  <c r="N23" i="10" s="1"/>
  <c r="I23" i="10"/>
  <c r="M23" i="10" s="1"/>
  <c r="AJ22" i="10"/>
  <c r="AI22" i="10"/>
  <c r="AH22" i="10"/>
  <c r="AG22" i="10"/>
  <c r="AF22" i="10"/>
  <c r="AE22" i="10"/>
  <c r="AD22" i="10"/>
  <c r="AC22" i="10"/>
  <c r="AJ21" i="10"/>
  <c r="AI21" i="10"/>
  <c r="AH21" i="10"/>
  <c r="AG21" i="10"/>
  <c r="AF21" i="10"/>
  <c r="AE21" i="10"/>
  <c r="AD21" i="10"/>
  <c r="AC21" i="10"/>
  <c r="AJ20" i="10"/>
  <c r="AI20" i="10"/>
  <c r="AH20" i="10"/>
  <c r="AG20" i="10"/>
  <c r="AF20" i="10"/>
  <c r="AE20" i="10"/>
  <c r="AD20" i="10"/>
  <c r="AC20" i="10"/>
  <c r="L20" i="10"/>
  <c r="P20" i="10" s="1"/>
  <c r="K20" i="10"/>
  <c r="O20" i="10" s="1"/>
  <c r="J20" i="10"/>
  <c r="N20" i="10" s="1"/>
  <c r="I20" i="10"/>
  <c r="M20" i="10" s="1"/>
  <c r="AJ18" i="10"/>
  <c r="AI18" i="10"/>
  <c r="AH18" i="10"/>
  <c r="AG18" i="10"/>
  <c r="AF18" i="10"/>
  <c r="AE18" i="10"/>
  <c r="AD18" i="10"/>
  <c r="AC18" i="10"/>
  <c r="AJ17" i="10"/>
  <c r="AI17" i="10"/>
  <c r="AH17" i="10"/>
  <c r="AG17" i="10"/>
  <c r="AF17" i="10"/>
  <c r="AE17" i="10"/>
  <c r="AD17" i="10"/>
  <c r="AC17" i="10"/>
  <c r="AJ16" i="10"/>
  <c r="AI16" i="10"/>
  <c r="AH16" i="10"/>
  <c r="AG16" i="10"/>
  <c r="AF16" i="10"/>
  <c r="AE16" i="10"/>
  <c r="AD16" i="10"/>
  <c r="AC16" i="10"/>
  <c r="P16" i="10"/>
  <c r="O16" i="10"/>
  <c r="N16" i="10"/>
  <c r="M16" i="10"/>
  <c r="AJ15" i="10"/>
  <c r="AI15" i="10"/>
  <c r="AH15" i="10"/>
  <c r="AG15" i="10"/>
  <c r="AF15" i="10"/>
  <c r="AE15" i="10"/>
  <c r="AD15" i="10"/>
  <c r="AC15" i="10"/>
  <c r="AJ14" i="10"/>
  <c r="AI14" i="10"/>
  <c r="AH14" i="10"/>
  <c r="AG14" i="10"/>
  <c r="AF14" i="10"/>
  <c r="AE14" i="10"/>
  <c r="AD14" i="10"/>
  <c r="AC14" i="10"/>
  <c r="AJ13" i="10"/>
  <c r="AI13" i="10"/>
  <c r="AH13" i="10"/>
  <c r="AG13" i="10"/>
  <c r="AF13" i="10"/>
  <c r="AE13" i="10"/>
  <c r="AD13" i="10"/>
  <c r="AC13" i="10"/>
  <c r="AJ12" i="10"/>
  <c r="AI12" i="10"/>
  <c r="AH12" i="10"/>
  <c r="AG12" i="10"/>
  <c r="AF12" i="10"/>
  <c r="AE12" i="10"/>
  <c r="AD12" i="10"/>
  <c r="AC12" i="10"/>
  <c r="AJ11" i="10"/>
  <c r="AI11" i="10"/>
  <c r="AH11" i="10"/>
  <c r="AG11" i="10"/>
  <c r="AF11" i="10"/>
  <c r="AE11" i="10"/>
  <c r="AD11" i="10"/>
  <c r="AC11" i="10"/>
  <c r="AJ10" i="10"/>
  <c r="AI10" i="10"/>
  <c r="AH10" i="10"/>
  <c r="AG10" i="10"/>
  <c r="AF10" i="10"/>
  <c r="AE10" i="10"/>
  <c r="AD10" i="10"/>
  <c r="AC10" i="10"/>
  <c r="AJ9" i="10"/>
  <c r="AI9" i="10"/>
  <c r="AH9" i="10"/>
  <c r="AG9" i="10"/>
  <c r="AF9" i="10"/>
  <c r="AE9" i="10"/>
  <c r="AD9" i="10"/>
  <c r="AC9" i="10"/>
  <c r="AJ8" i="10"/>
  <c r="AI8" i="10"/>
  <c r="AH8" i="10"/>
  <c r="AG8" i="10"/>
  <c r="AF8" i="10"/>
  <c r="AE8" i="10"/>
  <c r="AD8" i="10"/>
  <c r="AC8" i="10"/>
  <c r="AJ7" i="10"/>
  <c r="AI7" i="10"/>
  <c r="AH7" i="10"/>
  <c r="AG7" i="10"/>
  <c r="AF7" i="10"/>
  <c r="AE7" i="10"/>
  <c r="AD7" i="10"/>
  <c r="AC7" i="10"/>
  <c r="L7" i="10"/>
  <c r="P7" i="10" s="1"/>
  <c r="K7" i="10"/>
  <c r="O7" i="10" s="1"/>
  <c r="J7" i="10"/>
  <c r="N7" i="10" s="1"/>
  <c r="I7" i="10"/>
  <c r="M7" i="10" s="1"/>
  <c r="AH6" i="10"/>
  <c r="AG6" i="10"/>
  <c r="AD6" i="10"/>
  <c r="AC6" i="10"/>
  <c r="AJ5" i="10"/>
  <c r="AI5" i="10"/>
  <c r="AH5" i="10"/>
  <c r="AG5" i="10"/>
  <c r="AF5" i="10"/>
  <c r="AE5" i="10"/>
  <c r="AD5" i="10"/>
  <c r="AC5" i="10"/>
  <c r="AJ4" i="10"/>
  <c r="AI4" i="10"/>
  <c r="AH4" i="10"/>
  <c r="AG4" i="10"/>
  <c r="AF4" i="10"/>
  <c r="AE4" i="10"/>
  <c r="AD4" i="10"/>
  <c r="AC4" i="10"/>
  <c r="AK43" i="9"/>
  <c r="AJ43" i="9"/>
  <c r="AI43" i="9"/>
  <c r="AH43" i="9"/>
  <c r="AG43" i="9"/>
  <c r="AF43" i="9"/>
  <c r="AE43" i="9"/>
  <c r="AD43" i="9"/>
  <c r="AC43" i="9"/>
  <c r="AK42" i="9"/>
  <c r="AJ42" i="9"/>
  <c r="AI42" i="9"/>
  <c r="AH42" i="9"/>
  <c r="AG42" i="9"/>
  <c r="AF42" i="9"/>
  <c r="AE42" i="9"/>
  <c r="AD42" i="9"/>
  <c r="AC42" i="9"/>
  <c r="AK41" i="9"/>
  <c r="AJ41" i="9"/>
  <c r="AI41" i="9"/>
  <c r="AH41" i="9"/>
  <c r="AG41" i="9"/>
  <c r="AF41" i="9"/>
  <c r="AE41" i="9"/>
  <c r="AD41" i="9"/>
  <c r="AC41" i="9"/>
  <c r="AK40" i="9"/>
  <c r="AJ40" i="9"/>
  <c r="AI40" i="9"/>
  <c r="AH40" i="9"/>
  <c r="AG40" i="9"/>
  <c r="AF40" i="9"/>
  <c r="AE40" i="9"/>
  <c r="AD40" i="9"/>
  <c r="AC40" i="9"/>
  <c r="AK39" i="9"/>
  <c r="AJ39" i="9"/>
  <c r="AI39" i="9"/>
  <c r="AH39" i="9"/>
  <c r="AG39" i="9"/>
  <c r="AF39" i="9"/>
  <c r="AE39" i="9"/>
  <c r="AD39" i="9"/>
  <c r="AC39" i="9"/>
  <c r="AK38" i="9"/>
  <c r="AJ38" i="9"/>
  <c r="AI38" i="9"/>
  <c r="AH38" i="9"/>
  <c r="AG38" i="9"/>
  <c r="AF38" i="9"/>
  <c r="AE38" i="9"/>
  <c r="AD38" i="9"/>
  <c r="AC38" i="9"/>
  <c r="AK37" i="9"/>
  <c r="AJ37" i="9"/>
  <c r="AI37" i="9"/>
  <c r="AH37" i="9"/>
  <c r="AG37" i="9"/>
  <c r="AF37" i="9"/>
  <c r="AE37" i="9"/>
  <c r="AD37" i="9"/>
  <c r="AC37" i="9"/>
  <c r="AK36" i="9"/>
  <c r="AJ36" i="9"/>
  <c r="AI36" i="9"/>
  <c r="AH36" i="9"/>
  <c r="AG36" i="9"/>
  <c r="AF36" i="9"/>
  <c r="AE36" i="9"/>
  <c r="AD36" i="9"/>
  <c r="AC36" i="9"/>
  <c r="AK35" i="9"/>
  <c r="AJ35" i="9"/>
  <c r="AI35" i="9"/>
  <c r="AH35" i="9"/>
  <c r="AG35" i="9"/>
  <c r="AF35" i="9"/>
  <c r="AE35" i="9"/>
  <c r="AD35" i="9"/>
  <c r="AC35" i="9"/>
  <c r="AK34" i="9"/>
  <c r="AJ34" i="9"/>
  <c r="AI34" i="9"/>
  <c r="AH34" i="9"/>
  <c r="AG34" i="9"/>
  <c r="AF34" i="9"/>
  <c r="AE34" i="9"/>
  <c r="AD34" i="9"/>
  <c r="AC34" i="9"/>
  <c r="AK33" i="9"/>
  <c r="AJ33" i="9"/>
  <c r="AI33" i="9"/>
  <c r="AH33" i="9"/>
  <c r="AG33" i="9"/>
  <c r="AF33" i="9"/>
  <c r="AE33" i="9"/>
  <c r="AD33" i="9"/>
  <c r="AC33" i="9"/>
  <c r="AK32" i="9"/>
  <c r="AJ32" i="9"/>
  <c r="AI32" i="9"/>
  <c r="AH32" i="9"/>
  <c r="AG32" i="9"/>
  <c r="AF32" i="9"/>
  <c r="AE32" i="9"/>
  <c r="AD32" i="9"/>
  <c r="AC32" i="9"/>
  <c r="AK31" i="9"/>
  <c r="AJ31" i="9"/>
  <c r="AI31" i="9"/>
  <c r="AH31" i="9"/>
  <c r="AG31" i="9"/>
  <c r="AF31" i="9"/>
  <c r="AE31" i="9"/>
  <c r="AD31" i="9"/>
  <c r="AC31" i="9"/>
  <c r="AK30" i="9"/>
  <c r="AJ30" i="9"/>
  <c r="AI30" i="9"/>
  <c r="AH30" i="9"/>
  <c r="AG30" i="9"/>
  <c r="AK29" i="9"/>
  <c r="AJ29" i="9"/>
  <c r="AI29" i="9"/>
  <c r="AH29" i="9"/>
  <c r="AG29" i="9"/>
  <c r="AF29" i="9"/>
  <c r="AE29" i="9"/>
  <c r="AD29" i="9"/>
  <c r="AC29" i="9"/>
  <c r="AK28" i="9"/>
  <c r="AJ28" i="9"/>
  <c r="AI28" i="9"/>
  <c r="AH28" i="9"/>
  <c r="AG28" i="9"/>
  <c r="AF28" i="9"/>
  <c r="AE28" i="9"/>
  <c r="AD28" i="9"/>
  <c r="AC28" i="9"/>
  <c r="AK27" i="9"/>
  <c r="AJ27" i="9"/>
  <c r="AI27" i="9"/>
  <c r="AH27" i="9"/>
  <c r="AG27" i="9"/>
  <c r="AF27" i="9"/>
  <c r="AE27" i="9"/>
  <c r="AD27" i="9"/>
  <c r="AC27" i="9"/>
  <c r="AK26" i="9"/>
  <c r="AJ26" i="9"/>
  <c r="AI26" i="9"/>
  <c r="AH26" i="9"/>
  <c r="AG26" i="9"/>
  <c r="AF26" i="9"/>
  <c r="AE26" i="9"/>
  <c r="AD26" i="9"/>
  <c r="AC26" i="9"/>
  <c r="AK25" i="9"/>
  <c r="AJ25" i="9"/>
  <c r="AI25" i="9"/>
  <c r="AH25" i="9"/>
  <c r="AG25" i="9"/>
  <c r="AF25" i="9"/>
  <c r="AE25" i="9"/>
  <c r="AD25" i="9"/>
  <c r="AC25" i="9"/>
  <c r="AK24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L23" i="9"/>
  <c r="P23" i="9" s="1"/>
  <c r="K23" i="9"/>
  <c r="O23" i="9" s="1"/>
  <c r="J23" i="9"/>
  <c r="N23" i="9" s="1"/>
  <c r="I23" i="9"/>
  <c r="M23" i="9" s="1"/>
  <c r="AK22" i="9"/>
  <c r="AJ22" i="9"/>
  <c r="AI22" i="9"/>
  <c r="AH22" i="9"/>
  <c r="AG22" i="9"/>
  <c r="AF22" i="9"/>
  <c r="AE22" i="9"/>
  <c r="AD22" i="9"/>
  <c r="AC22" i="9"/>
  <c r="AK21" i="9"/>
  <c r="AJ21" i="9"/>
  <c r="AI21" i="9"/>
  <c r="AH21" i="9"/>
  <c r="AG21" i="9"/>
  <c r="AF21" i="9"/>
  <c r="AE21" i="9"/>
  <c r="AD21" i="9"/>
  <c r="AC21" i="9"/>
  <c r="AJ20" i="9"/>
  <c r="AI20" i="9"/>
  <c r="AH20" i="9"/>
  <c r="AG20" i="9"/>
  <c r="AF20" i="9"/>
  <c r="AE20" i="9"/>
  <c r="AD20" i="9"/>
  <c r="AC20" i="9"/>
  <c r="L20" i="9"/>
  <c r="P20" i="9" s="1"/>
  <c r="K20" i="9"/>
  <c r="O20" i="9" s="1"/>
  <c r="J20" i="9"/>
  <c r="N20" i="9" s="1"/>
  <c r="I20" i="9"/>
  <c r="M20" i="9" s="1"/>
  <c r="AK20" i="9" s="1"/>
  <c r="AK19" i="9"/>
  <c r="AK18" i="9"/>
  <c r="AJ18" i="9"/>
  <c r="AI18" i="9"/>
  <c r="AH18" i="9"/>
  <c r="AG18" i="9"/>
  <c r="AF18" i="9"/>
  <c r="AE18" i="9"/>
  <c r="AD18" i="9"/>
  <c r="AC18" i="9"/>
  <c r="AK17" i="9"/>
  <c r="AJ17" i="9"/>
  <c r="AI17" i="9"/>
  <c r="AH17" i="9"/>
  <c r="AG17" i="9"/>
  <c r="AF17" i="9"/>
  <c r="AE17" i="9"/>
  <c r="AD17" i="9"/>
  <c r="AC17" i="9"/>
  <c r="AK16" i="9"/>
  <c r="AJ16" i="9"/>
  <c r="AI16" i="9"/>
  <c r="AH16" i="9"/>
  <c r="AG16" i="9"/>
  <c r="AF16" i="9"/>
  <c r="AE16" i="9"/>
  <c r="AD16" i="9"/>
  <c r="AC16" i="9"/>
  <c r="AK15" i="9"/>
  <c r="AJ15" i="9"/>
  <c r="AI15" i="9"/>
  <c r="AH15" i="9"/>
  <c r="AG15" i="9"/>
  <c r="AF15" i="9"/>
  <c r="AE15" i="9"/>
  <c r="AD15" i="9"/>
  <c r="AC15" i="9"/>
  <c r="AK14" i="9"/>
  <c r="AJ14" i="9"/>
  <c r="AI14" i="9"/>
  <c r="AH14" i="9"/>
  <c r="AG14" i="9"/>
  <c r="AF14" i="9"/>
  <c r="AE14" i="9"/>
  <c r="AD14" i="9"/>
  <c r="AC14" i="9"/>
  <c r="AK13" i="9"/>
  <c r="AJ13" i="9"/>
  <c r="AI13" i="9"/>
  <c r="AH13" i="9"/>
  <c r="AG13" i="9"/>
  <c r="AF13" i="9"/>
  <c r="AE13" i="9"/>
  <c r="AD13" i="9"/>
  <c r="AC13" i="9"/>
  <c r="AK12" i="9"/>
  <c r="AJ12" i="9"/>
  <c r="AI12" i="9"/>
  <c r="AH12" i="9"/>
  <c r="AG12" i="9"/>
  <c r="AF12" i="9"/>
  <c r="AE12" i="9"/>
  <c r="AD12" i="9"/>
  <c r="AC12" i="9"/>
  <c r="AK11" i="9"/>
  <c r="AJ11" i="9"/>
  <c r="AI11" i="9"/>
  <c r="AH11" i="9"/>
  <c r="AG11" i="9"/>
  <c r="AF11" i="9"/>
  <c r="AE11" i="9"/>
  <c r="AD11" i="9"/>
  <c r="AC11" i="9"/>
  <c r="AK10" i="9"/>
  <c r="AJ10" i="9"/>
  <c r="AI10" i="9"/>
  <c r="AH10" i="9"/>
  <c r="AG10" i="9"/>
  <c r="AF10" i="9"/>
  <c r="AE10" i="9"/>
  <c r="AD10" i="9"/>
  <c r="AC10" i="9"/>
  <c r="AK9" i="9"/>
  <c r="AJ9" i="9"/>
  <c r="AI9" i="9"/>
  <c r="AH9" i="9"/>
  <c r="AG9" i="9"/>
  <c r="AF9" i="9"/>
  <c r="AE9" i="9"/>
  <c r="AD9" i="9"/>
  <c r="AC9" i="9"/>
  <c r="AK8" i="9"/>
  <c r="AJ8" i="9"/>
  <c r="AI8" i="9"/>
  <c r="AH8" i="9"/>
  <c r="AG8" i="9"/>
  <c r="AF8" i="9"/>
  <c r="AE8" i="9"/>
  <c r="AD8" i="9"/>
  <c r="AC8" i="9"/>
  <c r="AJ7" i="9"/>
  <c r="AI7" i="9"/>
  <c r="AH7" i="9"/>
  <c r="AG7" i="9"/>
  <c r="AF7" i="9"/>
  <c r="AE7" i="9"/>
  <c r="AD7" i="9"/>
  <c r="AC7" i="9"/>
  <c r="L7" i="9"/>
  <c r="P7" i="9" s="1"/>
  <c r="K7" i="9"/>
  <c r="O7" i="9" s="1"/>
  <c r="J7" i="9"/>
  <c r="N7" i="9" s="1"/>
  <c r="I7" i="9"/>
  <c r="M7" i="9" s="1"/>
  <c r="AK7" i="9" s="1"/>
  <c r="AK6" i="9"/>
  <c r="AH6" i="9"/>
  <c r="AG6" i="9"/>
  <c r="AD6" i="9"/>
  <c r="AC6" i="9"/>
  <c r="AK5" i="9"/>
  <c r="AJ5" i="9"/>
  <c r="AI5" i="9"/>
  <c r="AH5" i="9"/>
  <c r="AG5" i="9"/>
  <c r="AF5" i="9"/>
  <c r="AE5" i="9"/>
  <c r="AD5" i="9"/>
  <c r="AC5" i="9"/>
  <c r="AK4" i="9"/>
  <c r="AJ4" i="9"/>
  <c r="AI4" i="9"/>
  <c r="AH4" i="9"/>
  <c r="AG4" i="9"/>
  <c r="AF4" i="9"/>
  <c r="AE4" i="9"/>
  <c r="AD4" i="9"/>
  <c r="AC4" i="9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5" i="7"/>
  <c r="AK4" i="7"/>
  <c r="P16" i="1"/>
  <c r="O16" i="1"/>
  <c r="N16" i="1"/>
  <c r="M16" i="1"/>
  <c r="P27" i="1"/>
  <c r="O27" i="1"/>
  <c r="N27" i="1"/>
  <c r="M27" i="1"/>
  <c r="AJ43" i="7"/>
  <c r="AI43" i="7"/>
  <c r="AH43" i="7"/>
  <c r="AG43" i="7"/>
  <c r="AF43" i="7"/>
  <c r="AE43" i="7"/>
  <c r="AD43" i="7"/>
  <c r="AC43" i="7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F32" i="7"/>
  <c r="AE32" i="7"/>
  <c r="AD32" i="7"/>
  <c r="AC32" i="7"/>
  <c r="AJ31" i="7"/>
  <c r="AI31" i="7"/>
  <c r="AH31" i="7"/>
  <c r="AG31" i="7"/>
  <c r="AF31" i="7"/>
  <c r="AE31" i="7"/>
  <c r="AD31" i="7"/>
  <c r="AC31" i="7"/>
  <c r="AJ30" i="7"/>
  <c r="AI30" i="7"/>
  <c r="AH30" i="7"/>
  <c r="AG30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L23" i="7"/>
  <c r="P23" i="7" s="1"/>
  <c r="K23" i="7"/>
  <c r="O23" i="7" s="1"/>
  <c r="J23" i="7"/>
  <c r="N23" i="7" s="1"/>
  <c r="I23" i="7"/>
  <c r="M23" i="7" s="1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AJ20" i="7"/>
  <c r="AI20" i="7"/>
  <c r="AH20" i="7"/>
  <c r="AG20" i="7"/>
  <c r="AF20" i="7"/>
  <c r="AE20" i="7"/>
  <c r="AD20" i="7"/>
  <c r="AC20" i="7"/>
  <c r="L20" i="7"/>
  <c r="P20" i="7" s="1"/>
  <c r="K20" i="7"/>
  <c r="O20" i="7" s="1"/>
  <c r="J20" i="7"/>
  <c r="N20" i="7" s="1"/>
  <c r="I20" i="7"/>
  <c r="M20" i="7" s="1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8" i="7"/>
  <c r="AI8" i="7"/>
  <c r="AH8" i="7"/>
  <c r="AG8" i="7"/>
  <c r="AF8" i="7"/>
  <c r="AE8" i="7"/>
  <c r="AD8" i="7"/>
  <c r="AC8" i="7"/>
  <c r="AJ7" i="7"/>
  <c r="AI7" i="7"/>
  <c r="AH7" i="7"/>
  <c r="AG7" i="7"/>
  <c r="AF7" i="7"/>
  <c r="AE7" i="7"/>
  <c r="AD7" i="7"/>
  <c r="AC7" i="7"/>
  <c r="L7" i="7"/>
  <c r="P7" i="7" s="1"/>
  <c r="K7" i="7"/>
  <c r="O7" i="7" s="1"/>
  <c r="J7" i="7"/>
  <c r="N7" i="7" s="1"/>
  <c r="I7" i="7"/>
  <c r="M7" i="7" s="1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K23" i="9" l="1"/>
  <c r="K45" i="5"/>
  <c r="I45" i="5"/>
  <c r="AJ43" i="6"/>
  <c r="AI43" i="6"/>
  <c r="AH43" i="6"/>
  <c r="AG43" i="6"/>
  <c r="AF43" i="6"/>
  <c r="AE43" i="6"/>
  <c r="AD43" i="6"/>
  <c r="AC43" i="6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F32" i="6"/>
  <c r="AE32" i="6"/>
  <c r="AD32" i="6"/>
  <c r="AC32" i="6"/>
  <c r="AJ31" i="6"/>
  <c r="AI31" i="6"/>
  <c r="AH31" i="6"/>
  <c r="AG31" i="6"/>
  <c r="AF31" i="6"/>
  <c r="AE31" i="6"/>
  <c r="AD31" i="6"/>
  <c r="AC31" i="6"/>
  <c r="AJ30" i="6"/>
  <c r="AI30" i="6"/>
  <c r="AH30" i="6"/>
  <c r="AG30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L23" i="6"/>
  <c r="P23" i="6" s="1"/>
  <c r="K23" i="6"/>
  <c r="O23" i="6" s="1"/>
  <c r="J23" i="6"/>
  <c r="N23" i="6" s="1"/>
  <c r="I23" i="6"/>
  <c r="M23" i="6" s="1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AJ20" i="6"/>
  <c r="AI20" i="6"/>
  <c r="AH20" i="6"/>
  <c r="AG20" i="6"/>
  <c r="AF20" i="6"/>
  <c r="AE20" i="6"/>
  <c r="AD20" i="6"/>
  <c r="AC20" i="6"/>
  <c r="L20" i="6"/>
  <c r="P20" i="6" s="1"/>
  <c r="K20" i="6"/>
  <c r="O20" i="6" s="1"/>
  <c r="J20" i="6"/>
  <c r="N20" i="6" s="1"/>
  <c r="I20" i="6"/>
  <c r="M20" i="6" s="1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8" i="6"/>
  <c r="AI8" i="6"/>
  <c r="AH8" i="6"/>
  <c r="AG8" i="6"/>
  <c r="AF8" i="6"/>
  <c r="AE8" i="6"/>
  <c r="AD8" i="6"/>
  <c r="AC8" i="6"/>
  <c r="AJ7" i="6"/>
  <c r="AI7" i="6"/>
  <c r="AH7" i="6"/>
  <c r="AG7" i="6"/>
  <c r="AF7" i="6"/>
  <c r="AE7" i="6"/>
  <c r="AD7" i="6"/>
  <c r="AC7" i="6"/>
  <c r="L7" i="6"/>
  <c r="P7" i="6" s="1"/>
  <c r="K7" i="6"/>
  <c r="O7" i="6" s="1"/>
  <c r="J7" i="6"/>
  <c r="N7" i="6" s="1"/>
  <c r="I7" i="6"/>
  <c r="M7" i="6" s="1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3" i="5"/>
  <c r="AI43" i="5"/>
  <c r="AH43" i="5"/>
  <c r="AG43" i="5"/>
  <c r="AF43" i="5"/>
  <c r="AE43" i="5"/>
  <c r="AD43" i="5"/>
  <c r="AC43" i="5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F32" i="5"/>
  <c r="AE32" i="5"/>
  <c r="AD32" i="5"/>
  <c r="AC32" i="5"/>
  <c r="AJ31" i="5"/>
  <c r="AI31" i="5"/>
  <c r="AH31" i="5"/>
  <c r="AG31" i="5"/>
  <c r="AF31" i="5"/>
  <c r="AE31" i="5"/>
  <c r="AD31" i="5"/>
  <c r="AC31" i="5"/>
  <c r="AJ30" i="5"/>
  <c r="AI30" i="5"/>
  <c r="AH30" i="5"/>
  <c r="AG30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L23" i="5"/>
  <c r="P23" i="5" s="1"/>
  <c r="K23" i="5"/>
  <c r="O23" i="5" s="1"/>
  <c r="J23" i="5"/>
  <c r="N23" i="5" s="1"/>
  <c r="I23" i="5"/>
  <c r="M23" i="5" s="1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AJ20" i="5"/>
  <c r="AI20" i="5"/>
  <c r="AH20" i="5"/>
  <c r="AG20" i="5"/>
  <c r="AF20" i="5"/>
  <c r="AE20" i="5"/>
  <c r="AD20" i="5"/>
  <c r="AC20" i="5"/>
  <c r="L20" i="5"/>
  <c r="P20" i="5" s="1"/>
  <c r="K20" i="5"/>
  <c r="O20" i="5" s="1"/>
  <c r="J20" i="5"/>
  <c r="N20" i="5" s="1"/>
  <c r="I20" i="5"/>
  <c r="M20" i="5" s="1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8" i="5"/>
  <c r="AI8" i="5"/>
  <c r="AH8" i="5"/>
  <c r="AG8" i="5"/>
  <c r="AF8" i="5"/>
  <c r="AE8" i="5"/>
  <c r="AD8" i="5"/>
  <c r="AC8" i="5"/>
  <c r="AJ7" i="5"/>
  <c r="AI7" i="5"/>
  <c r="AH7" i="5"/>
  <c r="AG7" i="5"/>
  <c r="AF7" i="5"/>
  <c r="AE7" i="5"/>
  <c r="AD7" i="5"/>
  <c r="AC7" i="5"/>
  <c r="L7" i="5"/>
  <c r="P7" i="5" s="1"/>
  <c r="K7" i="5"/>
  <c r="O7" i="5" s="1"/>
  <c r="J7" i="5"/>
  <c r="N7" i="5" s="1"/>
  <c r="I7" i="5"/>
  <c r="M7" i="5" s="1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J30" i="1"/>
  <c r="AI30" i="1"/>
  <c r="AH30" i="1"/>
  <c r="AG30" i="1"/>
  <c r="AJ43" i="1" l="1"/>
  <c r="AI43" i="1"/>
  <c r="AH43" i="1"/>
  <c r="AG43" i="1"/>
  <c r="AJ42" i="1"/>
  <c r="AI42" i="1"/>
  <c r="AH42" i="1"/>
  <c r="AG42" i="1"/>
  <c r="AJ41" i="1"/>
  <c r="AI41" i="1"/>
  <c r="AH41" i="1"/>
  <c r="AG41" i="1"/>
  <c r="AJ40" i="1"/>
  <c r="AI40" i="1"/>
  <c r="AH40" i="1"/>
  <c r="AG40" i="1"/>
  <c r="AJ39" i="1"/>
  <c r="AI39" i="1"/>
  <c r="AH39" i="1"/>
  <c r="AG39" i="1"/>
  <c r="AJ38" i="1"/>
  <c r="AI38" i="1"/>
  <c r="AH38" i="1"/>
  <c r="AG38" i="1"/>
  <c r="AJ37" i="1"/>
  <c r="AI37" i="1"/>
  <c r="AH37" i="1"/>
  <c r="AG37" i="1"/>
  <c r="AJ36" i="1"/>
  <c r="AI36" i="1"/>
  <c r="AH36" i="1"/>
  <c r="AG36" i="1"/>
  <c r="AJ35" i="1"/>
  <c r="AI35" i="1"/>
  <c r="AH35" i="1"/>
  <c r="AG35" i="1"/>
  <c r="AJ34" i="1"/>
  <c r="AI34" i="1"/>
  <c r="AH34" i="1"/>
  <c r="AG34" i="1"/>
  <c r="AJ33" i="1"/>
  <c r="AI33" i="1"/>
  <c r="AH33" i="1"/>
  <c r="AG33" i="1"/>
  <c r="AJ32" i="1"/>
  <c r="AI32" i="1"/>
  <c r="AH32" i="1"/>
  <c r="AG32" i="1"/>
  <c r="AJ31" i="1"/>
  <c r="AI31" i="1"/>
  <c r="AH31" i="1"/>
  <c r="AG31" i="1"/>
  <c r="AJ29" i="1"/>
  <c r="AI29" i="1"/>
  <c r="AH29" i="1"/>
  <c r="AG29" i="1"/>
  <c r="AJ28" i="1"/>
  <c r="AI28" i="1"/>
  <c r="AH28" i="1"/>
  <c r="AG28" i="1"/>
  <c r="AJ27" i="1"/>
  <c r="AI27" i="1"/>
  <c r="AH27" i="1"/>
  <c r="AG27" i="1"/>
  <c r="AJ25" i="1"/>
  <c r="AI25" i="1"/>
  <c r="AH25" i="1"/>
  <c r="AG25" i="1"/>
  <c r="AJ24" i="1"/>
  <c r="AI24" i="1"/>
  <c r="AH24" i="1"/>
  <c r="AG24" i="1"/>
  <c r="AJ23" i="1"/>
  <c r="AI23" i="1"/>
  <c r="AH23" i="1"/>
  <c r="AG23" i="1"/>
  <c r="AJ22" i="1"/>
  <c r="AI22" i="1"/>
  <c r="AH22" i="1"/>
  <c r="AG22" i="1"/>
  <c r="AJ21" i="1"/>
  <c r="AI21" i="1"/>
  <c r="AH21" i="1"/>
  <c r="AG21" i="1"/>
  <c r="AJ20" i="1"/>
  <c r="AI20" i="1"/>
  <c r="AH20" i="1"/>
  <c r="AG20" i="1"/>
  <c r="AJ18" i="1"/>
  <c r="AI18" i="1"/>
  <c r="AH18" i="1"/>
  <c r="AG18" i="1"/>
  <c r="AJ17" i="1"/>
  <c r="AI17" i="1"/>
  <c r="AH17" i="1"/>
  <c r="AG17" i="1"/>
  <c r="AJ16" i="1"/>
  <c r="AI16" i="1"/>
  <c r="AH16" i="1"/>
  <c r="AG16" i="1"/>
  <c r="AJ15" i="1"/>
  <c r="AI15" i="1"/>
  <c r="AH15" i="1"/>
  <c r="AG15" i="1"/>
  <c r="AJ14" i="1"/>
  <c r="AI14" i="1"/>
  <c r="AH14" i="1"/>
  <c r="AG14" i="1"/>
  <c r="AJ13" i="1"/>
  <c r="AI13" i="1"/>
  <c r="AH13" i="1"/>
  <c r="AG13" i="1"/>
  <c r="AJ12" i="1"/>
  <c r="AI12" i="1"/>
  <c r="AH12" i="1"/>
  <c r="AG12" i="1"/>
  <c r="AJ11" i="1"/>
  <c r="AI11" i="1"/>
  <c r="AH11" i="1"/>
  <c r="AG11" i="1"/>
  <c r="AJ10" i="1"/>
  <c r="AI10" i="1"/>
  <c r="AH10" i="1"/>
  <c r="AG10" i="1"/>
  <c r="AJ9" i="1"/>
  <c r="AI9" i="1"/>
  <c r="AH9" i="1"/>
  <c r="AG9" i="1"/>
  <c r="AJ8" i="1"/>
  <c r="AI8" i="1"/>
  <c r="AH8" i="1"/>
  <c r="AG8" i="1"/>
  <c r="AJ7" i="1"/>
  <c r="AI7" i="1"/>
  <c r="AH7" i="1"/>
  <c r="AG7" i="1"/>
  <c r="AH6" i="1"/>
  <c r="AG6" i="1"/>
  <c r="AJ5" i="1"/>
  <c r="AI5" i="1"/>
  <c r="AH5" i="1"/>
  <c r="AG5" i="1"/>
  <c r="AJ4" i="1"/>
  <c r="AI4" i="1"/>
  <c r="AH4" i="1"/>
  <c r="AG4" i="1"/>
  <c r="AJ26" i="1"/>
  <c r="AI26" i="1"/>
  <c r="AH26" i="1"/>
  <c r="AG26" i="1"/>
  <c r="AC26" i="1" l="1"/>
  <c r="AF43" i="1"/>
  <c r="AE43" i="1"/>
  <c r="AD43" i="1"/>
  <c r="AC43" i="1"/>
  <c r="AF42" i="1"/>
  <c r="AE42" i="1"/>
  <c r="AD42" i="1"/>
  <c r="AC42" i="1"/>
  <c r="AF41" i="1"/>
  <c r="AE41" i="1"/>
  <c r="AD41" i="1"/>
  <c r="AC41" i="1"/>
  <c r="AF40" i="1"/>
  <c r="AE40" i="1"/>
  <c r="AD40" i="1"/>
  <c r="AC40" i="1"/>
  <c r="AF39" i="1"/>
  <c r="AE39" i="1"/>
  <c r="AD39" i="1"/>
  <c r="AC39" i="1"/>
  <c r="AF38" i="1"/>
  <c r="AE38" i="1"/>
  <c r="AD38" i="1"/>
  <c r="AC38" i="1"/>
  <c r="AF37" i="1"/>
  <c r="AE37" i="1"/>
  <c r="AD37" i="1"/>
  <c r="AC37" i="1"/>
  <c r="AF36" i="1"/>
  <c r="AE36" i="1"/>
  <c r="AD36" i="1"/>
  <c r="AC36" i="1"/>
  <c r="AF35" i="1"/>
  <c r="AE35" i="1"/>
  <c r="AD35" i="1"/>
  <c r="AC35" i="1"/>
  <c r="AF34" i="1"/>
  <c r="AE34" i="1"/>
  <c r="AD34" i="1"/>
  <c r="AC34" i="1"/>
  <c r="AF33" i="1"/>
  <c r="AE33" i="1"/>
  <c r="AD33" i="1"/>
  <c r="AC33" i="1"/>
  <c r="AF32" i="1"/>
  <c r="AE32" i="1"/>
  <c r="AD32" i="1"/>
  <c r="AC32" i="1"/>
  <c r="AF31" i="1"/>
  <c r="AE31" i="1"/>
  <c r="AD31" i="1"/>
  <c r="AC31" i="1"/>
  <c r="AF29" i="1"/>
  <c r="AE29" i="1"/>
  <c r="AD29" i="1"/>
  <c r="AC29" i="1"/>
  <c r="AF28" i="1"/>
  <c r="AE28" i="1"/>
  <c r="AD28" i="1"/>
  <c r="AC28" i="1"/>
  <c r="AF27" i="1"/>
  <c r="AE27" i="1"/>
  <c r="AD27" i="1"/>
  <c r="AC27" i="1"/>
  <c r="AF26" i="1"/>
  <c r="AE26" i="1"/>
  <c r="AD26" i="1"/>
  <c r="AF25" i="1"/>
  <c r="AE25" i="1"/>
  <c r="AD25" i="1"/>
  <c r="AC25" i="1"/>
  <c r="AF24" i="1"/>
  <c r="AE24" i="1"/>
  <c r="AD24" i="1"/>
  <c r="AC24" i="1"/>
  <c r="AF23" i="1"/>
  <c r="AE23" i="1"/>
  <c r="AD23" i="1"/>
  <c r="AC23" i="1"/>
  <c r="AF22" i="1"/>
  <c r="AE22" i="1"/>
  <c r="AD22" i="1"/>
  <c r="AC22" i="1"/>
  <c r="AF21" i="1"/>
  <c r="AE21" i="1"/>
  <c r="AD21" i="1"/>
  <c r="AC21" i="1"/>
  <c r="AF20" i="1"/>
  <c r="AE20" i="1"/>
  <c r="AD20" i="1"/>
  <c r="AC20" i="1"/>
  <c r="AF18" i="1"/>
  <c r="AE18" i="1"/>
  <c r="AD18" i="1"/>
  <c r="AC18" i="1"/>
  <c r="AF17" i="1"/>
  <c r="AE17" i="1"/>
  <c r="AD17" i="1"/>
  <c r="AC17" i="1"/>
  <c r="AF16" i="1"/>
  <c r="AE16" i="1"/>
  <c r="AD16" i="1"/>
  <c r="AC16" i="1"/>
  <c r="AF15" i="1"/>
  <c r="AE15" i="1"/>
  <c r="AD15" i="1"/>
  <c r="AC15" i="1"/>
  <c r="AF14" i="1"/>
  <c r="AE14" i="1"/>
  <c r="AD14" i="1"/>
  <c r="AC14" i="1"/>
  <c r="AF13" i="1"/>
  <c r="AE13" i="1"/>
  <c r="AD13" i="1"/>
  <c r="AC13" i="1"/>
  <c r="AF12" i="1"/>
  <c r="AE12" i="1"/>
  <c r="AD12" i="1"/>
  <c r="AC12" i="1"/>
  <c r="AF11" i="1"/>
  <c r="AE11" i="1"/>
  <c r="AD11" i="1"/>
  <c r="AC11" i="1"/>
  <c r="AF10" i="1"/>
  <c r="AE10" i="1"/>
  <c r="AD10" i="1"/>
  <c r="AC10" i="1"/>
  <c r="AF9" i="1"/>
  <c r="AE9" i="1"/>
  <c r="AD9" i="1"/>
  <c r="AC9" i="1"/>
  <c r="AF8" i="1"/>
  <c r="AE8" i="1"/>
  <c r="AD8" i="1"/>
  <c r="AC8" i="1"/>
  <c r="AF7" i="1"/>
  <c r="AE7" i="1"/>
  <c r="AD7" i="1"/>
  <c r="AC7" i="1"/>
  <c r="AD6" i="1"/>
  <c r="AC6" i="1"/>
  <c r="AF5" i="1"/>
  <c r="AE5" i="1"/>
  <c r="AD5" i="1"/>
  <c r="AC5" i="1"/>
  <c r="AF4" i="1"/>
  <c r="AE4" i="1"/>
  <c r="AC4" i="1"/>
  <c r="AD4" i="1"/>
  <c r="L20" i="1" l="1"/>
  <c r="P20" i="1" s="1"/>
  <c r="K20" i="1"/>
  <c r="O20" i="1" s="1"/>
  <c r="J20" i="1"/>
  <c r="N20" i="1" s="1"/>
  <c r="I20" i="1"/>
  <c r="M20" i="1" s="1"/>
  <c r="L7" i="1" l="1"/>
  <c r="P7" i="1" s="1"/>
  <c r="K7" i="1"/>
  <c r="O7" i="1" s="1"/>
  <c r="J7" i="1"/>
  <c r="N7" i="1" s="1"/>
  <c r="I7" i="1"/>
  <c r="M7" i="1" s="1"/>
  <c r="L23" i="1"/>
  <c r="P23" i="1" s="1"/>
  <c r="K23" i="1"/>
  <c r="O23" i="1" s="1"/>
  <c r="I23" i="1"/>
  <c r="M23" i="1" s="1"/>
  <c r="J23" i="1"/>
  <c r="N23" i="1" s="1"/>
</calcChain>
</file>

<file path=xl/comments1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10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3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<sst xmlns="http://schemas.openxmlformats.org/spreadsheetml/2006/main" count="984" uniqueCount="78">
  <si>
    <t>Vee tarbimine tuh/m3</t>
  </si>
  <si>
    <t>elanik</t>
  </si>
  <si>
    <t>ettevõte</t>
  </si>
  <si>
    <t>põllumaj</t>
  </si>
  <si>
    <t>Kanali ärajuhtimine tuh/m3</t>
  </si>
  <si>
    <t>ettev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</si>
  <si>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</si>
  <si>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</si>
  <si>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</si>
  <si>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</si>
  <si>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t>põllumaj.</t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</si>
  <si>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</si>
  <si>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</si>
  <si>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Elveso AS</t>
  </si>
  <si>
    <t>Emajõe Veevärk AS</t>
  </si>
  <si>
    <t>Esmar Ehitus+Vesi</t>
  </si>
  <si>
    <t>Iivakivi AS</t>
  </si>
  <si>
    <t>Järvakandi Komm.OÜ</t>
  </si>
  <si>
    <t>Järve Biopuhastus OÜ</t>
  </si>
  <si>
    <t>Jõgeva Veevärk OÜ</t>
  </si>
  <si>
    <t>Kadrina Soojus AS</t>
  </si>
  <si>
    <t>Keila Vesi AS</t>
  </si>
  <si>
    <t>Kiili KVH OÜ</t>
  </si>
  <si>
    <t>Kiviõli Vesi OÜ</t>
  </si>
  <si>
    <t>Kohila Maja OÜ</t>
  </si>
  <si>
    <t>Kose Vesi OÜ</t>
  </si>
  <si>
    <t>Kuremaa ENVEKO AS</t>
  </si>
  <si>
    <t>Lahevesi AS</t>
  </si>
  <si>
    <t>Matsalu Veevärk AS</t>
  </si>
  <si>
    <t>Pärnu Vesi AS</t>
  </si>
  <si>
    <t>Põltsamaa Varahalduse OÜ</t>
  </si>
  <si>
    <t>Põlva Vesi  AS</t>
  </si>
  <si>
    <t>Rapla Vesi AS</t>
  </si>
  <si>
    <t>Saku Maja AS</t>
  </si>
  <si>
    <t>Sillamäe Veevärk AS</t>
  </si>
  <si>
    <t>Strantum OÜ</t>
  </si>
  <si>
    <t>Tallinna Vesi AS</t>
  </si>
  <si>
    <t>Tapa Vesi OÜ</t>
  </si>
  <si>
    <t>Tartu Veevärk AS</t>
  </si>
  <si>
    <t>Tõrva Veejõud OÜ</t>
  </si>
  <si>
    <t>Türi Vesi OÜ</t>
  </si>
  <si>
    <t>Valga Vesi AS</t>
  </si>
  <si>
    <t>Velko AV OÜ</t>
  </si>
  <si>
    <t>Vändra</t>
  </si>
  <si>
    <t>Vihula valla Veevärk OÜ</t>
  </si>
  <si>
    <t>Viimsi Vesi AS</t>
  </si>
  <si>
    <t>Viljandi Veevärk AS</t>
  </si>
  <si>
    <t>sadevesi</t>
  </si>
  <si>
    <t>Paide Vesi AS*</t>
  </si>
  <si>
    <t>* -keskmestatud hind</t>
  </si>
  <si>
    <t>Haapsalu Veevärk AS*</t>
  </si>
  <si>
    <t>vesi</t>
  </si>
  <si>
    <t>kanal</t>
  </si>
  <si>
    <t>Kuressaare Veevärk AS*</t>
  </si>
  <si>
    <t>Kärdla Veevärk AS*</t>
  </si>
  <si>
    <t>Rakvere Vesi AS**</t>
  </si>
  <si>
    <t>**-põhipiirkonna hind</t>
  </si>
  <si>
    <t>elanikud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</si>
  <si>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</si>
  <si>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ettevõtted</t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</si>
  <si>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</si>
  <si>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</si>
  <si>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</si>
  <si>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t>eraldi elanike ja ettevõtete vahel arvestust ei peeta</t>
  </si>
  <si>
    <t>Kiviõli Vesi OÜ**</t>
  </si>
  <si>
    <t>keskmine</t>
  </si>
  <si>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</si>
  <si>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</si>
  <si>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</si>
  <si>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</si>
  <si>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t>vesi+kanal</t>
  </si>
  <si>
    <t>elanikud vesi</t>
  </si>
  <si>
    <t>elanikud kanal</t>
  </si>
  <si>
    <t>Elveso AS*</t>
  </si>
  <si>
    <t>Velko AV OÜ*</t>
  </si>
  <si>
    <t>Pärnu Vesi AS**</t>
  </si>
  <si>
    <t>Paldiski Linnahoolduse  OÜ**</t>
  </si>
  <si>
    <t>Viimsi Vesi AS**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</si>
</sst>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8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7" applyNumberFormat="0" applyAlignment="0" applyProtection="0"/>
    <xf numFmtId="0" fontId="13" fillId="21" borderId="12" applyNumberFormat="0" applyAlignment="0" applyProtection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3" borderId="5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14" fillId="23" borderId="1" xfId="1" applyFont="1" applyFill="1" applyBorder="1"/>
    <xf numFmtId="14" fontId="16" fillId="23" borderId="6" xfId="0" applyNumberFormat="1" applyFont="1" applyFill="1" applyBorder="1"/>
    <xf numFmtId="0" fontId="0" fillId="23" borderId="0" xfId="0" applyFill="1"/>
    <xf numFmtId="0" fontId="2" fillId="23" borderId="1" xfId="1" applyFont="1" applyFill="1" applyBorder="1"/>
    <xf numFmtId="0" fontId="0" fillId="24" borderId="1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4" xfId="0" applyBorder="1" applyAlignment="1"/>
    <xf numFmtId="0" fontId="0" fillId="23" borderId="1" xfId="0" applyFill="1" applyBorder="1"/>
    <xf numFmtId="0" fontId="0" fillId="25" borderId="3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4" xfId="0" applyFill="1" applyBorder="1" applyAlignment="1"/>
    <xf numFmtId="0" fontId="0" fillId="25" borderId="2" xfId="0" applyFill="1" applyBorder="1"/>
    <xf numFmtId="0" fontId="0" fillId="25" borderId="6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3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13" xfId="0" applyFill="1" applyBorder="1"/>
    <xf numFmtId="2" fontId="0" fillId="0" borderId="0" xfId="0" applyNumberFormat="1" applyBorder="1"/>
    <xf numFmtId="0" fontId="0" fillId="23" borderId="0" xfId="0" applyFill="1" applyBorder="1"/>
    <xf numFmtId="0" fontId="2" fillId="28" borderId="1" xfId="1" applyFont="1" applyFill="1" applyBorder="1"/>
    <xf numFmtId="0" fontId="0" fillId="28" borderId="1" xfId="0" applyFill="1" applyBorder="1"/>
    <xf numFmtId="2" fontId="0" fillId="28" borderId="1" xfId="0" applyNumberFormat="1" applyFill="1" applyBorder="1"/>
    <xf numFmtId="0" fontId="0" fillId="28" borderId="0" xfId="0" applyFill="1"/>
    <xf numFmtId="0" fontId="0" fillId="25" borderId="4" xfId="0" applyFill="1" applyBorder="1" applyAlignment="1"/>
    <xf numFmtId="0" fontId="0" fillId="29" borderId="3" xfId="0" applyFill="1" applyBorder="1"/>
    <xf numFmtId="0" fontId="0" fillId="29" borderId="13" xfId="0" applyFill="1" applyBorder="1"/>
    <xf numFmtId="0" fontId="0" fillId="29" borderId="2" xfId="0" applyFill="1" applyBorder="1"/>
    <xf numFmtId="0" fontId="0" fillId="29" borderId="4" xfId="0" applyFill="1" applyBorder="1"/>
    <xf numFmtId="0" fontId="0" fillId="25" borderId="4" xfId="0" applyFill="1" applyBorder="1" applyAlignment="1"/>
    <xf numFmtId="0" fontId="0" fillId="27" borderId="0" xfId="0" applyFill="1" applyBorder="1"/>
    <xf numFmtId="0" fontId="0" fillId="29" borderId="2" xfId="0" applyNumberFormat="1" applyFill="1" applyBorder="1" applyAlignment="1">
      <alignment wrapText="1"/>
    </xf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4" xfId="0" applyFill="1" applyBorder="1" applyAlignment="1"/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heck Cell" xfId="27"/>
    <cellStyle name="Explanatory Text" xfId="28"/>
    <cellStyle name="Good" xfId="29"/>
    <cellStyle name="Halb 2" xfId="30"/>
    <cellStyle name="Heading 1" xfId="31"/>
    <cellStyle name="Heading 2" xfId="32"/>
    <cellStyle name="Heading 3" xfId="33"/>
    <cellStyle name="Heading 4" xfId="34"/>
    <cellStyle name="Input" xfId="35"/>
    <cellStyle name="Normaallaad" xfId="0" builtinId="0"/>
    <cellStyle name="Normaallaad 2" xfId="1"/>
    <cellStyle name="Output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30.06.2013(ilma km-ta)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'!$B$3:$B$47</c:f>
            </c:numRef>
          </c:val>
        </c:ser>
        <c:ser>
          <c:idx val="1"/>
          <c:order val="1"/>
          <c:tx>
            <c:strRef>
              <c:f>'elanike vee ja kanali hind 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'!$C$3:$C$47</c:f>
            </c:numRef>
          </c:val>
        </c:ser>
        <c:ser>
          <c:idx val="2"/>
          <c:order val="2"/>
          <c:tx>
            <c:strRef>
              <c:f>'elanike vee ja kanali hind 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'!$D$3:$D$47</c:f>
            </c:numRef>
          </c:val>
        </c:ser>
        <c:ser>
          <c:idx val="3"/>
          <c:order val="3"/>
          <c:tx>
            <c:strRef>
              <c:f>'elanike vee ja kanali hind 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'!$E$3:$E$47</c:f>
            </c:numRef>
          </c:val>
        </c:ser>
        <c:ser>
          <c:idx val="4"/>
          <c:order val="4"/>
          <c:tx>
            <c:strRef>
              <c:f>'elanike vee ja kanali hind 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'!$F$3:$F$47</c:f>
            </c:numRef>
          </c:val>
        </c:ser>
        <c:ser>
          <c:idx val="5"/>
          <c:order val="5"/>
          <c:tx>
            <c:strRef>
              <c:f>'elanike vee ja kanali hind 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'!$G$3:$G$47</c:f>
            </c:numRef>
          </c:val>
        </c:ser>
        <c:ser>
          <c:idx val="6"/>
          <c:order val="6"/>
          <c:tx>
            <c:strRef>
              <c:f>'elanike vee ja kanali hind 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'!$H$3:$H$47</c:f>
            </c:numRef>
          </c:val>
        </c:ser>
        <c:ser>
          <c:idx val="7"/>
          <c:order val="7"/>
          <c:tx>
            <c:strRef>
              <c:f>'elanike vee ja kanali hind 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4"/>
                <c:pt idx="0">
                  <c:v>0</c:v>
                </c:pt>
                <c:pt idx="1">
                  <c:v>1.33</c:v>
                </c:pt>
                <c:pt idx="2">
                  <c:v>0.9</c:v>
                </c:pt>
                <c:pt idx="3">
                  <c:v>0.73</c:v>
                </c:pt>
                <c:pt idx="4" formatCode="0.000">
                  <c:v>0.79925338405195956</c:v>
                </c:pt>
                <c:pt idx="5">
                  <c:v>0.88</c:v>
                </c:pt>
                <c:pt idx="6">
                  <c:v>0.95</c:v>
                </c:pt>
                <c:pt idx="7">
                  <c:v>0.61</c:v>
                </c:pt>
                <c:pt idx="8">
                  <c:v>0.98</c:v>
                </c:pt>
                <c:pt idx="9">
                  <c:v>0.8</c:v>
                </c:pt>
                <c:pt idx="10">
                  <c:v>1.1499999999999999</c:v>
                </c:pt>
                <c:pt idx="11">
                  <c:v>0.88</c:v>
                </c:pt>
                <c:pt idx="12">
                  <c:v>1.1399999999999999</c:v>
                </c:pt>
                <c:pt idx="13">
                  <c:v>1.03</c:v>
                </c:pt>
                <c:pt idx="14">
                  <c:v>0.88</c:v>
                </c:pt>
                <c:pt idx="15">
                  <c:v>1</c:v>
                </c:pt>
                <c:pt idx="16" formatCode="0.000">
                  <c:v>0.87777395318700902</c:v>
                </c:pt>
                <c:pt idx="17">
                  <c:v>0.8</c:v>
                </c:pt>
                <c:pt idx="18">
                  <c:v>1.1100000000000001</c:v>
                </c:pt>
                <c:pt idx="19">
                  <c:v>0.76200000000000001</c:v>
                </c:pt>
                <c:pt idx="20">
                  <c:v>0.89</c:v>
                </c:pt>
                <c:pt idx="21">
                  <c:v>0.75</c:v>
                </c:pt>
                <c:pt idx="22">
                  <c:v>0.95</c:v>
                </c:pt>
                <c:pt idx="23">
                  <c:v>0.62</c:v>
                </c:pt>
                <c:pt idx="24">
                  <c:v>0.76400000000000001</c:v>
                </c:pt>
                <c:pt idx="25">
                  <c:v>0.71</c:v>
                </c:pt>
                <c:pt idx="26">
                  <c:v>1.1399999999999999</c:v>
                </c:pt>
                <c:pt idx="27">
                  <c:v>0.77</c:v>
                </c:pt>
                <c:pt idx="28">
                  <c:v>0.89</c:v>
                </c:pt>
                <c:pt idx="29">
                  <c:v>0.95</c:v>
                </c:pt>
                <c:pt idx="30">
                  <c:v>0.89</c:v>
                </c:pt>
                <c:pt idx="31">
                  <c:v>0.57999999999999996</c:v>
                </c:pt>
                <c:pt idx="32">
                  <c:v>0.70399999999999996</c:v>
                </c:pt>
                <c:pt idx="33">
                  <c:v>0.80400000000000005</c:v>
                </c:pt>
                <c:pt idx="34">
                  <c:v>1.01</c:v>
                </c:pt>
                <c:pt idx="35">
                  <c:v>0.88</c:v>
                </c:pt>
                <c:pt idx="36">
                  <c:v>0.77</c:v>
                </c:pt>
                <c:pt idx="37">
                  <c:v>0.93</c:v>
                </c:pt>
                <c:pt idx="38">
                  <c:v>1.25</c:v>
                </c:pt>
                <c:pt idx="39">
                  <c:v>0.77</c:v>
                </c:pt>
                <c:pt idx="41">
                  <c:v>0.88797505992920456</c:v>
                </c:pt>
              </c:numCache>
            </c:numRef>
          </c:val>
        </c:ser>
        <c:ser>
          <c:idx val="8"/>
          <c:order val="8"/>
          <c:tx>
            <c:strRef>
              <c:f>'elanike vee ja kanali hind 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'!$J$3:$J$47</c:f>
            </c:numRef>
          </c:val>
        </c:ser>
        <c:ser>
          <c:idx val="9"/>
          <c:order val="9"/>
          <c:tx>
            <c:strRef>
              <c:f>'elanike vee ja kanali hind 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4"/>
                <c:pt idx="0">
                  <c:v>30.06.2013</c:v>
                </c:pt>
                <c:pt idx="1">
                  <c:v>Elveso AS*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1">
                  <c:v>keskmine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4"/>
                <c:pt idx="0">
                  <c:v>0</c:v>
                </c:pt>
                <c:pt idx="1">
                  <c:v>2.1800000000000002</c:v>
                </c:pt>
                <c:pt idx="2">
                  <c:v>1.0900000000000001</c:v>
                </c:pt>
                <c:pt idx="3">
                  <c:v>0.59</c:v>
                </c:pt>
                <c:pt idx="4" formatCode="0.000">
                  <c:v>1.0993674792544803</c:v>
                </c:pt>
                <c:pt idx="5">
                  <c:v>1.3</c:v>
                </c:pt>
                <c:pt idx="6">
                  <c:v>1.1299999999999999</c:v>
                </c:pt>
                <c:pt idx="7">
                  <c:v>0.8</c:v>
                </c:pt>
                <c:pt idx="8">
                  <c:v>1.3</c:v>
                </c:pt>
                <c:pt idx="9">
                  <c:v>1.6</c:v>
                </c:pt>
                <c:pt idx="10">
                  <c:v>1.3</c:v>
                </c:pt>
                <c:pt idx="11">
                  <c:v>0.91</c:v>
                </c:pt>
                <c:pt idx="12">
                  <c:v>1.68</c:v>
                </c:pt>
                <c:pt idx="13">
                  <c:v>0.84</c:v>
                </c:pt>
                <c:pt idx="14">
                  <c:v>1.64</c:v>
                </c:pt>
                <c:pt idx="15">
                  <c:v>2.08</c:v>
                </c:pt>
                <c:pt idx="16" formatCode="0.000">
                  <c:v>1.6651235270605973</c:v>
                </c:pt>
                <c:pt idx="17">
                  <c:v>1.1399999999999999</c:v>
                </c:pt>
                <c:pt idx="18">
                  <c:v>1.42</c:v>
                </c:pt>
                <c:pt idx="19">
                  <c:v>1.2130000000000001</c:v>
                </c:pt>
                <c:pt idx="20">
                  <c:v>0.89</c:v>
                </c:pt>
                <c:pt idx="21">
                  <c:v>1.24</c:v>
                </c:pt>
                <c:pt idx="22">
                  <c:v>1.2</c:v>
                </c:pt>
                <c:pt idx="23">
                  <c:v>1.22</c:v>
                </c:pt>
                <c:pt idx="24">
                  <c:v>0.64500000000000002</c:v>
                </c:pt>
                <c:pt idx="25">
                  <c:v>0.94</c:v>
                </c:pt>
                <c:pt idx="26">
                  <c:v>1.1399999999999999</c:v>
                </c:pt>
                <c:pt idx="27">
                  <c:v>0.59</c:v>
                </c:pt>
                <c:pt idx="28">
                  <c:v>1.32</c:v>
                </c:pt>
                <c:pt idx="29">
                  <c:v>0.78</c:v>
                </c:pt>
                <c:pt idx="30">
                  <c:v>1.1299999999999999</c:v>
                </c:pt>
                <c:pt idx="31">
                  <c:v>1</c:v>
                </c:pt>
                <c:pt idx="32">
                  <c:v>1.3540000000000001</c:v>
                </c:pt>
                <c:pt idx="33">
                  <c:v>0.90300000000000002</c:v>
                </c:pt>
                <c:pt idx="34">
                  <c:v>1.18</c:v>
                </c:pt>
                <c:pt idx="35">
                  <c:v>1.91</c:v>
                </c:pt>
                <c:pt idx="36">
                  <c:v>0.95</c:v>
                </c:pt>
                <c:pt idx="37">
                  <c:v>1.65</c:v>
                </c:pt>
                <c:pt idx="38">
                  <c:v>1.95</c:v>
                </c:pt>
                <c:pt idx="39">
                  <c:v>0.99</c:v>
                </c:pt>
                <c:pt idx="41">
                  <c:v>1.2297305386234636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976"/>
        <c:axId val="84032512"/>
      </c:barChart>
      <c:catAx>
        <c:axId val="840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032512"/>
        <c:crosses val="autoZero"/>
        <c:auto val="1"/>
        <c:lblAlgn val="ctr"/>
        <c:lblOffset val="100"/>
        <c:noMultiLvlLbl val="0"/>
      </c:catAx>
      <c:valAx>
        <c:axId val="8403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3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30.06.2013 koos km-ga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+km'!$B$3:$B$47</c:f>
            </c:numRef>
          </c:val>
        </c:ser>
        <c:ser>
          <c:idx val="1"/>
          <c:order val="1"/>
          <c:tx>
            <c:strRef>
              <c:f>'elanike vee ja kanali hind +km'!$C$1:$C$2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+km'!$C$3:$C$47</c:f>
            </c:numRef>
          </c:val>
        </c:ser>
        <c:ser>
          <c:idx val="2"/>
          <c:order val="2"/>
          <c:tx>
            <c:strRef>
              <c:f>'elanike vee ja kanali hind +km'!$D$1:$D$2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+km'!$D$3:$D$47</c:f>
            </c:numRef>
          </c:val>
        </c:ser>
        <c:ser>
          <c:idx val="3"/>
          <c:order val="3"/>
          <c:tx>
            <c:strRef>
              <c:f>'elanike vee ja kanali hind +km'!$E$1:$E$2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+km'!$E$3:$E$47</c:f>
            </c:numRef>
          </c:val>
        </c:ser>
        <c:ser>
          <c:idx val="4"/>
          <c:order val="4"/>
          <c:tx>
            <c:strRef>
              <c:f>'elanike vee ja kanali hind +km'!$F$1:$F$2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+km'!$F$3:$F$47</c:f>
            </c:numRef>
          </c:val>
        </c:ser>
        <c:ser>
          <c:idx val="5"/>
          <c:order val="5"/>
          <c:tx>
            <c:strRef>
              <c:f>'elanike vee ja kanali hind +km'!$G$1:$G$2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+km'!$G$3:$G$47</c:f>
            </c:numRef>
          </c:val>
        </c:ser>
        <c:ser>
          <c:idx val="6"/>
          <c:order val="6"/>
          <c:tx>
            <c:strRef>
              <c:f>'elanike vee ja kanali hind +km'!$H$1:$H$2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+km'!$H$3:$H$47</c:f>
            </c:numRef>
          </c:val>
        </c:ser>
        <c:ser>
          <c:idx val="7"/>
          <c:order val="7"/>
          <c:tx>
            <c:strRef>
              <c:f>'elanike vee ja kanali hind +km'!$I$1:$I$2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+km'!$I$3:$I$47</c:f>
            </c:numRef>
          </c:val>
        </c:ser>
        <c:ser>
          <c:idx val="8"/>
          <c:order val="8"/>
          <c:tx>
            <c:strRef>
              <c:f>'elanike vee ja kanali hind +km'!$J$1:$J$2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+km'!$J$3:$J$47</c:f>
            </c:numRef>
          </c:val>
        </c:ser>
        <c:ser>
          <c:idx val="9"/>
          <c:order val="9"/>
          <c:tx>
            <c:strRef>
              <c:f>'elanike vee ja kanali hind +km'!$K$1:$K$2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+km'!$K$3:$K$47</c:f>
            </c:numRef>
          </c:val>
        </c:ser>
        <c:ser>
          <c:idx val="10"/>
          <c:order val="10"/>
          <c:tx>
            <c:strRef>
              <c:f>'elanike vee ja kanali hind +km'!$L$1:$L$2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+km'!$L$3:$L$47</c:f>
            </c:numRef>
          </c:val>
        </c:ser>
        <c:ser>
          <c:idx val="11"/>
          <c:order val="11"/>
          <c:tx>
            <c:strRef>
              <c:f>'elanike vee ja kanali hind +km'!$M$1:$M$2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+km'!$M$3:$M$47</c:f>
              <c:numCache>
                <c:formatCode>General</c:formatCode>
                <c:ptCount val="44"/>
                <c:pt idx="0">
                  <c:v>0</c:v>
                </c:pt>
                <c:pt idx="1">
                  <c:v>1.6</c:v>
                </c:pt>
                <c:pt idx="2">
                  <c:v>1.08</c:v>
                </c:pt>
                <c:pt idx="3">
                  <c:v>0.88</c:v>
                </c:pt>
                <c:pt idx="4" formatCode="0.00">
                  <c:v>0.95910406086235145</c:v>
                </c:pt>
                <c:pt idx="5">
                  <c:v>1.06</c:v>
                </c:pt>
                <c:pt idx="6">
                  <c:v>1.1399999999999999</c:v>
                </c:pt>
                <c:pt idx="7">
                  <c:v>0.73199999999999998</c:v>
                </c:pt>
                <c:pt idx="8">
                  <c:v>1.1759999999999999</c:v>
                </c:pt>
                <c:pt idx="9">
                  <c:v>0.96</c:v>
                </c:pt>
                <c:pt idx="10">
                  <c:v>1.38</c:v>
                </c:pt>
                <c:pt idx="11">
                  <c:v>1.06</c:v>
                </c:pt>
                <c:pt idx="12">
                  <c:v>1.3680000000000001</c:v>
                </c:pt>
                <c:pt idx="13">
                  <c:v>1.236</c:v>
                </c:pt>
                <c:pt idx="14">
                  <c:v>1.06</c:v>
                </c:pt>
                <c:pt idx="15">
                  <c:v>1.2</c:v>
                </c:pt>
                <c:pt idx="16" formatCode="0.00">
                  <c:v>1.0533287438244108</c:v>
                </c:pt>
                <c:pt idx="17">
                  <c:v>0.96</c:v>
                </c:pt>
                <c:pt idx="18">
                  <c:v>1.3320000000000001</c:v>
                </c:pt>
                <c:pt idx="19" formatCode="0.000">
                  <c:v>0.91439999999999999</c:v>
                </c:pt>
                <c:pt idx="20">
                  <c:v>1.0680000000000001</c:v>
                </c:pt>
                <c:pt idx="21">
                  <c:v>0.9</c:v>
                </c:pt>
                <c:pt idx="22">
                  <c:v>1.1399999999999999</c:v>
                </c:pt>
                <c:pt idx="23">
                  <c:v>0.74399999999999999</c:v>
                </c:pt>
                <c:pt idx="24">
                  <c:v>0.91700000000000004</c:v>
                </c:pt>
                <c:pt idx="25">
                  <c:v>0.85</c:v>
                </c:pt>
                <c:pt idx="26">
                  <c:v>1.3680000000000001</c:v>
                </c:pt>
                <c:pt idx="27">
                  <c:v>0.92400000000000004</c:v>
                </c:pt>
                <c:pt idx="28">
                  <c:v>1.0680000000000001</c:v>
                </c:pt>
                <c:pt idx="29">
                  <c:v>1.1399999999999999</c:v>
                </c:pt>
                <c:pt idx="30">
                  <c:v>1.07</c:v>
                </c:pt>
                <c:pt idx="31">
                  <c:v>0.69599999999999995</c:v>
                </c:pt>
                <c:pt idx="32">
                  <c:v>0.84</c:v>
                </c:pt>
                <c:pt idx="33">
                  <c:v>0.96499999999999997</c:v>
                </c:pt>
                <c:pt idx="34">
                  <c:v>1.21</c:v>
                </c:pt>
                <c:pt idx="35">
                  <c:v>1.0551999999999999</c:v>
                </c:pt>
                <c:pt idx="36">
                  <c:v>0.92</c:v>
                </c:pt>
                <c:pt idx="37">
                  <c:v>1.1160000000000001</c:v>
                </c:pt>
                <c:pt idx="38">
                  <c:v>1.5</c:v>
                </c:pt>
                <c:pt idx="39">
                  <c:v>0.92</c:v>
                </c:pt>
              </c:numCache>
            </c:numRef>
          </c:val>
        </c:ser>
        <c:ser>
          <c:idx val="12"/>
          <c:order val="12"/>
          <c:tx>
            <c:strRef>
              <c:f>'elanike vee ja kanali hind +km'!$N$1:$N$2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+km'!$N$3:$N$47</c:f>
            </c:numRef>
          </c:val>
        </c:ser>
        <c:ser>
          <c:idx val="13"/>
          <c:order val="13"/>
          <c:tx>
            <c:strRef>
              <c:f>'elanike vee ja kanali hind +km'!$O$1:$O$2</c:f>
              <c:strCache>
                <c:ptCount val="1"/>
                <c:pt idx="0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 ja kanali hind +km'!$O$3:$O$47</c:f>
              <c:numCache>
                <c:formatCode>General</c:formatCode>
                <c:ptCount val="44"/>
                <c:pt idx="0">
                  <c:v>0</c:v>
                </c:pt>
                <c:pt idx="1">
                  <c:v>2.62</c:v>
                </c:pt>
                <c:pt idx="2">
                  <c:v>1.3080000000000001</c:v>
                </c:pt>
                <c:pt idx="3">
                  <c:v>0.71</c:v>
                </c:pt>
                <c:pt idx="4" formatCode="0.00">
                  <c:v>1.3192409751053764</c:v>
                </c:pt>
                <c:pt idx="5">
                  <c:v>1.56</c:v>
                </c:pt>
                <c:pt idx="6">
                  <c:v>1.36</c:v>
                </c:pt>
                <c:pt idx="7">
                  <c:v>0.96</c:v>
                </c:pt>
                <c:pt idx="8">
                  <c:v>1.56</c:v>
                </c:pt>
                <c:pt idx="9">
                  <c:v>1.92</c:v>
                </c:pt>
                <c:pt idx="10">
                  <c:v>1.56</c:v>
                </c:pt>
                <c:pt idx="11">
                  <c:v>1.0900000000000001</c:v>
                </c:pt>
                <c:pt idx="12">
                  <c:v>2.016</c:v>
                </c:pt>
                <c:pt idx="13">
                  <c:v>1.236</c:v>
                </c:pt>
                <c:pt idx="14">
                  <c:v>1.97</c:v>
                </c:pt>
                <c:pt idx="15">
                  <c:v>2.496</c:v>
                </c:pt>
                <c:pt idx="16" formatCode="0.00">
                  <c:v>1.9981482324727167</c:v>
                </c:pt>
                <c:pt idx="17">
                  <c:v>1.37</c:v>
                </c:pt>
                <c:pt idx="18">
                  <c:v>1.704</c:v>
                </c:pt>
                <c:pt idx="19" formatCode="0.000">
                  <c:v>1.4556</c:v>
                </c:pt>
                <c:pt idx="20">
                  <c:v>1.0680000000000001</c:v>
                </c:pt>
                <c:pt idx="21">
                  <c:v>1.49</c:v>
                </c:pt>
                <c:pt idx="22">
                  <c:v>1.44</c:v>
                </c:pt>
                <c:pt idx="23">
                  <c:v>1.464</c:v>
                </c:pt>
                <c:pt idx="24">
                  <c:v>0.77400000000000002</c:v>
                </c:pt>
                <c:pt idx="25">
                  <c:v>1.1299999999999999</c:v>
                </c:pt>
                <c:pt idx="26">
                  <c:v>1.3680000000000001</c:v>
                </c:pt>
                <c:pt idx="27">
                  <c:v>0.70799999999999996</c:v>
                </c:pt>
                <c:pt idx="28">
                  <c:v>1.5840000000000001</c:v>
                </c:pt>
                <c:pt idx="29">
                  <c:v>0.94</c:v>
                </c:pt>
                <c:pt idx="30">
                  <c:v>1.35</c:v>
                </c:pt>
                <c:pt idx="31">
                  <c:v>1.2</c:v>
                </c:pt>
                <c:pt idx="32">
                  <c:v>1.62</c:v>
                </c:pt>
                <c:pt idx="33">
                  <c:v>1.0840000000000001</c:v>
                </c:pt>
                <c:pt idx="34">
                  <c:v>1.42</c:v>
                </c:pt>
                <c:pt idx="35">
                  <c:v>2.2978999999999998</c:v>
                </c:pt>
                <c:pt idx="36">
                  <c:v>1.1399999999999999</c:v>
                </c:pt>
                <c:pt idx="37">
                  <c:v>1.98</c:v>
                </c:pt>
                <c:pt idx="38">
                  <c:v>2.34</c:v>
                </c:pt>
                <c:pt idx="39">
                  <c:v>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2432"/>
        <c:axId val="89764224"/>
      </c:barChart>
      <c:catAx>
        <c:axId val="8976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89764224"/>
        <c:crosses val="autoZero"/>
        <c:auto val="1"/>
        <c:lblAlgn val="ctr"/>
        <c:lblOffset val="100"/>
        <c:noMultiLvlLbl val="0"/>
      </c:catAx>
      <c:valAx>
        <c:axId val="89764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76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30.06.2013</a:t>
            </a:r>
            <a:endParaRPr lang="et-E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hind+ab.+km'!$AC$3:$AC$47</c:f>
            </c:numRef>
          </c:val>
        </c:ser>
        <c:ser>
          <c:idx val="1"/>
          <c:order val="1"/>
          <c:tx>
            <c:strRef>
              <c:f>'el vee ja kanali hind+ab.+km'!$AD$1:$AD$2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hind+ab.+km'!$AD$3:$AD$47</c:f>
            </c:numRef>
          </c:val>
        </c:ser>
        <c:ser>
          <c:idx val="2"/>
          <c:order val="2"/>
          <c:tx>
            <c:strRef>
              <c:f>'el vee ja kanali hind+ab.+km'!$AE$1:$AE$2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hind+ab.+km'!$AE$3:$AE$47</c:f>
            </c:numRef>
          </c:val>
        </c:ser>
        <c:ser>
          <c:idx val="3"/>
          <c:order val="3"/>
          <c:tx>
            <c:strRef>
              <c:f>'el vee ja kanali hind+ab.+km'!$AF$1:$AF$2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hind+ab.+km'!$AF$3:$AF$47</c:f>
            </c:numRef>
          </c:val>
        </c:ser>
        <c:ser>
          <c:idx val="4"/>
          <c:order val="4"/>
          <c:tx>
            <c:strRef>
              <c:f>'el vee ja kanali hind+ab.+km'!$AG$1:$AG$2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hind+ab.+km'!$AG$3:$AG$47</c:f>
            </c:numRef>
          </c:val>
        </c:ser>
        <c:ser>
          <c:idx val="5"/>
          <c:order val="5"/>
          <c:tx>
            <c:strRef>
              <c:f>'el vee ja kanali hind+ab.+km'!$AH$1:$AH$2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hind+ab.+km'!$AH$3:$AH$47</c:f>
            </c:numRef>
          </c:val>
        </c:ser>
        <c:ser>
          <c:idx val="6"/>
          <c:order val="6"/>
          <c:tx>
            <c:strRef>
              <c:f>'el vee ja kanali hind+ab.+km'!$AI$1:$AI$2</c:f>
              <c:strCache>
                <c:ptCount val="1"/>
                <c:pt idx="0">
                  <c:v>Hind koos abonenttasuga 1 m³ kohta € +KM elanikud vesi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hind+ab.+km'!$AI$3:$AI$47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1.5966243871200145</c:v>
                </c:pt>
                <c:pt idx="2">
                  <c:v>1.08</c:v>
                </c:pt>
                <c:pt idx="3">
                  <c:v>1.0879850019084398</c:v>
                </c:pt>
                <c:pt idx="4">
                  <c:v>0.95910406086235145</c:v>
                </c:pt>
                <c:pt idx="5">
                  <c:v>1.056</c:v>
                </c:pt>
                <c:pt idx="6">
                  <c:v>1.1399999999999999</c:v>
                </c:pt>
                <c:pt idx="7">
                  <c:v>0.74516132395100332</c:v>
                </c:pt>
                <c:pt idx="8">
                  <c:v>1.1759999999999999</c:v>
                </c:pt>
                <c:pt idx="9">
                  <c:v>0.96</c:v>
                </c:pt>
                <c:pt idx="10">
                  <c:v>1.38</c:v>
                </c:pt>
                <c:pt idx="11">
                  <c:v>1.1981952556525917</c:v>
                </c:pt>
                <c:pt idx="12">
                  <c:v>1.5584455445544552</c:v>
                </c:pt>
                <c:pt idx="13">
                  <c:v>1.319545176638242</c:v>
                </c:pt>
                <c:pt idx="14">
                  <c:v>1.056</c:v>
                </c:pt>
                <c:pt idx="15">
                  <c:v>1.3302148569226322</c:v>
                </c:pt>
                <c:pt idx="16">
                  <c:v>1.0604296590264841</c:v>
                </c:pt>
                <c:pt idx="17">
                  <c:v>0.96</c:v>
                </c:pt>
                <c:pt idx="18">
                  <c:v>1.3320000000000001</c:v>
                </c:pt>
                <c:pt idx="19">
                  <c:v>1.041796438751712</c:v>
                </c:pt>
                <c:pt idx="20">
                  <c:v>1.0680000000000001</c:v>
                </c:pt>
                <c:pt idx="21">
                  <c:v>0.89999999999999991</c:v>
                </c:pt>
                <c:pt idx="22">
                  <c:v>1.1399999999999999</c:v>
                </c:pt>
                <c:pt idx="23">
                  <c:v>0.74399999999999999</c:v>
                </c:pt>
                <c:pt idx="24">
                  <c:v>0.91679999999999995</c:v>
                </c:pt>
                <c:pt idx="25">
                  <c:v>0.85199999999999998</c:v>
                </c:pt>
                <c:pt idx="26">
                  <c:v>1.3679999999999999</c:v>
                </c:pt>
                <c:pt idx="27">
                  <c:v>0.92399999999999993</c:v>
                </c:pt>
                <c:pt idx="28">
                  <c:v>1.0680000000000001</c:v>
                </c:pt>
                <c:pt idx="29">
                  <c:v>1.1399999999999999</c:v>
                </c:pt>
                <c:pt idx="30">
                  <c:v>1.0680000000000001</c:v>
                </c:pt>
                <c:pt idx="31">
                  <c:v>0.69599999999999995</c:v>
                </c:pt>
                <c:pt idx="32">
                  <c:v>0.84479999999999988</c:v>
                </c:pt>
                <c:pt idx="33">
                  <c:v>0.96479999999999999</c:v>
                </c:pt>
                <c:pt idx="34">
                  <c:v>1.212</c:v>
                </c:pt>
                <c:pt idx="35">
                  <c:v>1.056</c:v>
                </c:pt>
                <c:pt idx="36">
                  <c:v>0.92399999999999993</c:v>
                </c:pt>
                <c:pt idx="37">
                  <c:v>2.4874006514657983</c:v>
                </c:pt>
                <c:pt idx="38">
                  <c:v>1.5</c:v>
                </c:pt>
                <c:pt idx="39">
                  <c:v>0.92399999999999993</c:v>
                </c:pt>
              </c:numCache>
            </c:numRef>
          </c:val>
        </c:ser>
        <c:ser>
          <c:idx val="7"/>
          <c:order val="7"/>
          <c:tx>
            <c:strRef>
              <c:f>'el vee ja kanali hind+ab.+km'!$AJ$1:$AJ$2</c:f>
              <c:strCache>
                <c:ptCount val="1"/>
                <c:pt idx="0">
                  <c:v>Hind koos abonenttasuga 1 m³ kohta € +KM elanikud kanal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 vee ja kanali hind+ab.+km'!$AJ$3:$AJ$47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2.6166226041577465</c:v>
                </c:pt>
                <c:pt idx="2">
                  <c:v>1.3080000000000001</c:v>
                </c:pt>
                <c:pt idx="3">
                  <c:v>0.86986213896834907</c:v>
                </c:pt>
                <c:pt idx="4">
                  <c:v>1.3192409751053764</c:v>
                </c:pt>
                <c:pt idx="5">
                  <c:v>1.56</c:v>
                </c:pt>
                <c:pt idx="6">
                  <c:v>1.3559999999999999</c:v>
                </c:pt>
                <c:pt idx="7">
                  <c:v>0.96</c:v>
                </c:pt>
                <c:pt idx="8">
                  <c:v>1.56</c:v>
                </c:pt>
                <c:pt idx="9">
                  <c:v>1.92</c:v>
                </c:pt>
                <c:pt idx="10">
                  <c:v>1.56</c:v>
                </c:pt>
                <c:pt idx="11">
                  <c:v>1.2345925614592805</c:v>
                </c:pt>
                <c:pt idx="12">
                  <c:v>2.016</c:v>
                </c:pt>
                <c:pt idx="13">
                  <c:v>1.2785429457795063</c:v>
                </c:pt>
                <c:pt idx="14">
                  <c:v>1.9679999999999997</c:v>
                </c:pt>
                <c:pt idx="15">
                  <c:v>2.6896847518642324</c:v>
                </c:pt>
                <c:pt idx="16">
                  <c:v>2.0052153059211024</c:v>
                </c:pt>
                <c:pt idx="17">
                  <c:v>1.3679999999999999</c:v>
                </c:pt>
                <c:pt idx="18">
                  <c:v>1.704</c:v>
                </c:pt>
                <c:pt idx="19">
                  <c:v>1.58206339973115</c:v>
                </c:pt>
                <c:pt idx="20">
                  <c:v>1.0680000000000001</c:v>
                </c:pt>
                <c:pt idx="21">
                  <c:v>1.488</c:v>
                </c:pt>
                <c:pt idx="22">
                  <c:v>1.44</c:v>
                </c:pt>
                <c:pt idx="23">
                  <c:v>1.464</c:v>
                </c:pt>
                <c:pt idx="24">
                  <c:v>0.77400000000000002</c:v>
                </c:pt>
                <c:pt idx="25">
                  <c:v>1.1279999999999999</c:v>
                </c:pt>
                <c:pt idx="26">
                  <c:v>1.3679999999999999</c:v>
                </c:pt>
                <c:pt idx="27">
                  <c:v>0.70799999999999996</c:v>
                </c:pt>
                <c:pt idx="28">
                  <c:v>1.5840000000000001</c:v>
                </c:pt>
                <c:pt idx="29">
                  <c:v>0.93599999999999994</c:v>
                </c:pt>
                <c:pt idx="30">
                  <c:v>1.3559999999999999</c:v>
                </c:pt>
                <c:pt idx="31">
                  <c:v>1.2</c:v>
                </c:pt>
                <c:pt idx="32">
                  <c:v>1.6248</c:v>
                </c:pt>
                <c:pt idx="33">
                  <c:v>1.0835999999999999</c:v>
                </c:pt>
                <c:pt idx="34">
                  <c:v>1.4159999999999999</c:v>
                </c:pt>
                <c:pt idx="35">
                  <c:v>2.2919999999999998</c:v>
                </c:pt>
                <c:pt idx="36">
                  <c:v>1.1399999999999999</c:v>
                </c:pt>
                <c:pt idx="37">
                  <c:v>3.3479492600422831</c:v>
                </c:pt>
                <c:pt idx="38">
                  <c:v>2.34</c:v>
                </c:pt>
                <c:pt idx="39">
                  <c:v>1.1879999999999999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98304"/>
        <c:axId val="89699840"/>
      </c:barChart>
      <c:catAx>
        <c:axId val="8969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89699840"/>
        <c:crosses val="autoZero"/>
        <c:auto val="1"/>
        <c:lblAlgn val="ctr"/>
        <c:lblOffset val="100"/>
        <c:noMultiLvlLbl val="0"/>
      </c:catAx>
      <c:valAx>
        <c:axId val="8969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69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hind+km'!$AC$3:$AC$47</c:f>
            </c:numRef>
          </c:val>
        </c:ser>
        <c:ser>
          <c:idx val="1"/>
          <c:order val="1"/>
          <c:tx>
            <c:strRef>
              <c:f>'elanike veeteenuse hind+km'!$AD$1:$AD$2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hind+km'!$AD$3:$AD$47</c:f>
            </c:numRef>
          </c:val>
        </c:ser>
        <c:ser>
          <c:idx val="2"/>
          <c:order val="2"/>
          <c:tx>
            <c:strRef>
              <c:f>'elanike veeteenuse hind+km'!$AE$1:$AE$2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hind+km'!$AE$3:$AE$47</c:f>
            </c:numRef>
          </c:val>
        </c:ser>
        <c:ser>
          <c:idx val="3"/>
          <c:order val="3"/>
          <c:tx>
            <c:strRef>
              <c:f>'elanike veeteenuse hind+km'!$AF$1:$AF$2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hind+km'!$AF$3:$AF$47</c:f>
            </c:numRef>
          </c:val>
        </c:ser>
        <c:ser>
          <c:idx val="4"/>
          <c:order val="4"/>
          <c:tx>
            <c:strRef>
              <c:f>'elanike veeteenuse hind+km'!$AG$1:$AG$2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hind+km'!$AG$3:$AG$47</c:f>
            </c:numRef>
          </c:val>
        </c:ser>
        <c:ser>
          <c:idx val="5"/>
          <c:order val="5"/>
          <c:tx>
            <c:strRef>
              <c:f>'elanike veeteenuse hind+km'!$AH$1:$AH$2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hind+km'!$AH$3:$AH$47</c:f>
            </c:numRef>
          </c:val>
        </c:ser>
        <c:ser>
          <c:idx val="6"/>
          <c:order val="6"/>
          <c:tx>
            <c:strRef>
              <c:f>'elanike veeteenuse hind+km'!$AI$1:$AI$2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hind+km'!$AI$3:$AI$47</c:f>
            </c:numRef>
          </c:val>
        </c:ser>
        <c:ser>
          <c:idx val="7"/>
          <c:order val="7"/>
          <c:tx>
            <c:strRef>
              <c:f>'elanike veeteenuse hind+km'!$AJ$1:$AJ$2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hind+km'!$AJ$3:$AJ$47</c:f>
            </c:numRef>
          </c:val>
        </c:ser>
        <c:ser>
          <c:idx val="8"/>
          <c:order val="8"/>
          <c:tx>
            <c:strRef>
              <c:f>'elanike veeteenuse hind+km'!$AK$1:$AK$2</c:f>
              <c:strCache>
                <c:ptCount val="1"/>
                <c:pt idx="0">
                  <c:v>tulu 1 m³ kohta koos abonenttasuga € 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4.2200000000000006</c:v>
                </c:pt>
                <c:pt idx="2">
                  <c:v>2.3879999999999999</c:v>
                </c:pt>
                <c:pt idx="3">
                  <c:v>1.5899999999999999</c:v>
                </c:pt>
                <c:pt idx="4">
                  <c:v>2.2783450359677277</c:v>
                </c:pt>
                <c:pt idx="5">
                  <c:v>2.62</c:v>
                </c:pt>
                <c:pt idx="6">
                  <c:v>2.5</c:v>
                </c:pt>
                <c:pt idx="7">
                  <c:v>1.6919999999999999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2.1500000000000004</c:v>
                </c:pt>
                <c:pt idx="12">
                  <c:v>3.3840000000000003</c:v>
                </c:pt>
                <c:pt idx="13">
                  <c:v>2.472</c:v>
                </c:pt>
                <c:pt idx="14">
                  <c:v>3.0300000000000002</c:v>
                </c:pt>
                <c:pt idx="15">
                  <c:v>3.6959999999999997</c:v>
                </c:pt>
                <c:pt idx="16">
                  <c:v>3.0514769762971277</c:v>
                </c:pt>
                <c:pt idx="17">
                  <c:v>2.33</c:v>
                </c:pt>
                <c:pt idx="18">
                  <c:v>3.036</c:v>
                </c:pt>
                <c:pt idx="19">
                  <c:v>2.37</c:v>
                </c:pt>
                <c:pt idx="20">
                  <c:v>2.1360000000000001</c:v>
                </c:pt>
                <c:pt idx="21">
                  <c:v>2.39</c:v>
                </c:pt>
                <c:pt idx="22">
                  <c:v>2.58</c:v>
                </c:pt>
                <c:pt idx="23">
                  <c:v>2.2080000000000002</c:v>
                </c:pt>
                <c:pt idx="24">
                  <c:v>1.6910000000000001</c:v>
                </c:pt>
                <c:pt idx="25">
                  <c:v>1.98</c:v>
                </c:pt>
                <c:pt idx="26">
                  <c:v>2.7360000000000002</c:v>
                </c:pt>
                <c:pt idx="27">
                  <c:v>1.6320000000000001</c:v>
                </c:pt>
                <c:pt idx="28">
                  <c:v>2.6520000000000001</c:v>
                </c:pt>
                <c:pt idx="29">
                  <c:v>2.08</c:v>
                </c:pt>
                <c:pt idx="30">
                  <c:v>2.42</c:v>
                </c:pt>
                <c:pt idx="31">
                  <c:v>1.8959999999999999</c:v>
                </c:pt>
                <c:pt idx="32">
                  <c:v>2.46</c:v>
                </c:pt>
                <c:pt idx="33">
                  <c:v>2.0489999999999999</c:v>
                </c:pt>
                <c:pt idx="34">
                  <c:v>2.63</c:v>
                </c:pt>
                <c:pt idx="35">
                  <c:v>3.3530999999999995</c:v>
                </c:pt>
                <c:pt idx="36">
                  <c:v>2.06</c:v>
                </c:pt>
                <c:pt idx="37">
                  <c:v>3.0960000000000001</c:v>
                </c:pt>
                <c:pt idx="38">
                  <c:v>3.84</c:v>
                </c:pt>
                <c:pt idx="39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82944"/>
        <c:axId val="86484480"/>
      </c:barChart>
      <c:catAx>
        <c:axId val="86482944"/>
        <c:scaling>
          <c:orientation val="minMax"/>
        </c:scaling>
        <c:delete val="0"/>
        <c:axPos val="b"/>
        <c:majorTickMark val="out"/>
        <c:minorTickMark val="none"/>
        <c:tickLblPos val="nextTo"/>
        <c:crossAx val="86484480"/>
        <c:crosses val="autoZero"/>
        <c:auto val="1"/>
        <c:lblAlgn val="ctr"/>
        <c:lblOffset val="100"/>
        <c:noMultiLvlLbl val="0"/>
      </c:catAx>
      <c:valAx>
        <c:axId val="864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hind+ab+km'!$AC$3:$AC$47</c:f>
            </c:numRef>
          </c:val>
        </c:ser>
        <c:ser>
          <c:idx val="1"/>
          <c:order val="1"/>
          <c:tx>
            <c:strRef>
              <c:f>'elanike veeteenuse hind+ab+km'!$AD$1:$AD$2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hind+ab+km'!$AD$3:$AD$47</c:f>
            </c:numRef>
          </c:val>
        </c:ser>
        <c:ser>
          <c:idx val="2"/>
          <c:order val="2"/>
          <c:tx>
            <c:strRef>
              <c:f>'elanike veeteenuse hind+ab+km'!$AE$1:$AE$2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hind+ab+km'!$AE$3:$AE$47</c:f>
            </c:numRef>
          </c:val>
        </c:ser>
        <c:ser>
          <c:idx val="3"/>
          <c:order val="3"/>
          <c:tx>
            <c:strRef>
              <c:f>'elanike veeteenuse hind+ab+km'!$AF$1:$AF$2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hind+ab+km'!$AF$3:$AF$47</c:f>
            </c:numRef>
          </c:val>
        </c:ser>
        <c:ser>
          <c:idx val="4"/>
          <c:order val="4"/>
          <c:tx>
            <c:strRef>
              <c:f>'elanike veeteenuse hind+ab+km'!$AG$1:$AG$2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hind+ab+km'!$AG$3:$AG$47</c:f>
            </c:numRef>
          </c:val>
        </c:ser>
        <c:ser>
          <c:idx val="5"/>
          <c:order val="5"/>
          <c:tx>
            <c:strRef>
              <c:f>'elanike veeteenuse hind+ab+km'!$AH$1:$AH$2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hind+ab+km'!$AH$3:$AH$47</c:f>
            </c:numRef>
          </c:val>
        </c:ser>
        <c:ser>
          <c:idx val="6"/>
          <c:order val="6"/>
          <c:tx>
            <c:strRef>
              <c:f>'elanike veeteenuse hind+ab+km'!$AI$1:$AI$2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hind+ab+km'!$AI$3:$AI$47</c:f>
            </c:numRef>
          </c:val>
        </c:ser>
        <c:ser>
          <c:idx val="7"/>
          <c:order val="7"/>
          <c:tx>
            <c:strRef>
              <c:f>'elanike veeteenuse hind+ab+km'!$AJ$1:$AJ$2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hind+ab+km'!$AJ$3:$AJ$47</c:f>
            </c:numRef>
          </c:val>
        </c:ser>
        <c:ser>
          <c:idx val="8"/>
          <c:order val="8"/>
          <c:tx>
            <c:strRef>
              <c:f>'elanike veeteenuse hind+ab+km'!$AK$1:$AK$2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hind+ab+km'!$AK$3:$AK$47</c:f>
            </c:numRef>
          </c:val>
        </c:ser>
        <c:ser>
          <c:idx val="9"/>
          <c:order val="9"/>
          <c:tx>
            <c:strRef>
              <c:f>'elanike veeteenuse hind+ab+km'!$AL$1:$AL$2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hind+ab+km'!$AL$3:$AL$47</c:f>
            </c:numRef>
          </c:val>
        </c:ser>
        <c:ser>
          <c:idx val="10"/>
          <c:order val="10"/>
          <c:tx>
            <c:strRef>
              <c:f>'elanike veeteenuse hind+ab+km'!$AM$1:$AM$2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hind+ab+km'!$AM$3:$AM$47</c:f>
            </c:numRef>
          </c:val>
        </c:ser>
        <c:ser>
          <c:idx val="11"/>
          <c:order val="11"/>
          <c:tx>
            <c:strRef>
              <c:f>'elanike veeteenuse hind+ab+km'!$AN$1:$AN$2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hind+ab+km'!$AN$3:$AN$47</c:f>
            </c:numRef>
          </c:val>
        </c:ser>
        <c:ser>
          <c:idx val="12"/>
          <c:order val="12"/>
          <c:tx>
            <c:strRef>
              <c:f>'elanike veeteenuse hind+ab+km'!$AO$1:$AO$2</c:f>
              <c:strCache>
                <c:ptCount val="1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'elanike veeteenuse hind+ab+km'!$AO$3:$AO$47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4.213246991277761</c:v>
                </c:pt>
                <c:pt idx="2">
                  <c:v>2.3879999999999999</c:v>
                </c:pt>
                <c:pt idx="3">
                  <c:v>1.957847140876789</c:v>
                </c:pt>
                <c:pt idx="4">
                  <c:v>2.2783450359677277</c:v>
                </c:pt>
                <c:pt idx="5">
                  <c:v>2.6160000000000001</c:v>
                </c:pt>
                <c:pt idx="6">
                  <c:v>2.4959999999999996</c:v>
                </c:pt>
                <c:pt idx="7">
                  <c:v>1.7051613239510033</c:v>
                </c:pt>
                <c:pt idx="8">
                  <c:v>2.7359999999999998</c:v>
                </c:pt>
                <c:pt idx="9">
                  <c:v>2.88</c:v>
                </c:pt>
                <c:pt idx="10">
                  <c:v>2.94</c:v>
                </c:pt>
                <c:pt idx="11">
                  <c:v>2.4327878171118722</c:v>
                </c:pt>
                <c:pt idx="12">
                  <c:v>3.5744455445544552</c:v>
                </c:pt>
                <c:pt idx="13">
                  <c:v>2.5980881224177486</c:v>
                </c:pt>
                <c:pt idx="14">
                  <c:v>3.024</c:v>
                </c:pt>
                <c:pt idx="15">
                  <c:v>4.019899608786865</c:v>
                </c:pt>
                <c:pt idx="16">
                  <c:v>3.0656449649475865</c:v>
                </c:pt>
                <c:pt idx="17">
                  <c:v>2.3279999999999998</c:v>
                </c:pt>
                <c:pt idx="18">
                  <c:v>3.036</c:v>
                </c:pt>
                <c:pt idx="19">
                  <c:v>2.6238598384828622</c:v>
                </c:pt>
                <c:pt idx="20">
                  <c:v>2.1360000000000001</c:v>
                </c:pt>
                <c:pt idx="21">
                  <c:v>2.3879999999999999</c:v>
                </c:pt>
                <c:pt idx="22">
                  <c:v>2.58</c:v>
                </c:pt>
                <c:pt idx="23">
                  <c:v>2.2080000000000002</c:v>
                </c:pt>
                <c:pt idx="24">
                  <c:v>1.6907999999999999</c:v>
                </c:pt>
                <c:pt idx="25">
                  <c:v>1.98</c:v>
                </c:pt>
                <c:pt idx="26">
                  <c:v>2.7359999999999998</c:v>
                </c:pt>
                <c:pt idx="27">
                  <c:v>1.6319999999999999</c:v>
                </c:pt>
                <c:pt idx="28">
                  <c:v>2.6520000000000001</c:v>
                </c:pt>
                <c:pt idx="29">
                  <c:v>2.0759999999999996</c:v>
                </c:pt>
                <c:pt idx="30">
                  <c:v>2.4239999999999999</c:v>
                </c:pt>
                <c:pt idx="31">
                  <c:v>1.8959999999999999</c:v>
                </c:pt>
                <c:pt idx="32">
                  <c:v>2.4695999999999998</c:v>
                </c:pt>
                <c:pt idx="33">
                  <c:v>2.0484</c:v>
                </c:pt>
                <c:pt idx="34">
                  <c:v>2.6280000000000001</c:v>
                </c:pt>
                <c:pt idx="35">
                  <c:v>3.3479999999999999</c:v>
                </c:pt>
                <c:pt idx="36">
                  <c:v>2.0640000000000001</c:v>
                </c:pt>
                <c:pt idx="37">
                  <c:v>5.8353499115080814</c:v>
                </c:pt>
                <c:pt idx="38">
                  <c:v>3.84</c:v>
                </c:pt>
                <c:pt idx="39">
                  <c:v>2.1120000000000001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14816"/>
        <c:axId val="84116608"/>
      </c:barChart>
      <c:catAx>
        <c:axId val="8411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16608"/>
        <c:crosses val="autoZero"/>
        <c:auto val="1"/>
        <c:lblAlgn val="ctr"/>
        <c:lblOffset val="100"/>
        <c:noMultiLvlLbl val="0"/>
      </c:catAx>
      <c:valAx>
        <c:axId val="8411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1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30.06.2013(ilma km-ta)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hind'!$B$3:$B$47</c:f>
            </c:numRef>
          </c:val>
        </c:ser>
        <c:ser>
          <c:idx val="1"/>
          <c:order val="1"/>
          <c:tx>
            <c:strRef>
              <c:f>'ettevõtete vee ja kanali hind'!$C$1:$C$2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hind'!$C$3:$C$47</c:f>
            </c:numRef>
          </c:val>
        </c:ser>
        <c:ser>
          <c:idx val="2"/>
          <c:order val="2"/>
          <c:tx>
            <c:strRef>
              <c:f>'ettevõtete vee ja kanali hind'!$D$1:$D$2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hind'!$D$3:$D$47</c:f>
            </c:numRef>
          </c:val>
        </c:ser>
        <c:ser>
          <c:idx val="3"/>
          <c:order val="3"/>
          <c:tx>
            <c:strRef>
              <c:f>'ettevõtete vee ja kanali hind'!$E$1:$E$2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hind'!$E$3:$E$47</c:f>
            </c:numRef>
          </c:val>
        </c:ser>
        <c:ser>
          <c:idx val="4"/>
          <c:order val="4"/>
          <c:tx>
            <c:strRef>
              <c:f>'ettevõtete vee ja kanali hind'!$F$1:$F$2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hind'!$F$3:$F$47</c:f>
            </c:numRef>
          </c:val>
        </c:ser>
        <c:ser>
          <c:idx val="5"/>
          <c:order val="5"/>
          <c:tx>
            <c:strRef>
              <c:f>'ettevõtete vee ja kanali hind'!$G$1:$G$2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hind'!$G$3:$G$47</c:f>
            </c:numRef>
          </c:val>
        </c:ser>
        <c:ser>
          <c:idx val="6"/>
          <c:order val="6"/>
          <c:tx>
            <c:strRef>
              <c:f>'ettevõtete vee ja kanali hind'!$H$1:$H$2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hind'!$H$3:$H$47</c:f>
            </c:numRef>
          </c:val>
        </c:ser>
        <c:ser>
          <c:idx val="7"/>
          <c:order val="7"/>
          <c:tx>
            <c:strRef>
              <c:f>'ettevõtete vee ja kanali hind'!$I$1:$I$2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hind'!$I$3:$I$47</c:f>
            </c:numRef>
          </c:val>
        </c:ser>
        <c:ser>
          <c:idx val="8"/>
          <c:order val="8"/>
          <c:tx>
            <c:strRef>
              <c:f>'ettevõtete vee ja kanali hind'!$J$1:$J$2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hind'!$J$3:$J$47</c:f>
              <c:numCache>
                <c:formatCode>General</c:formatCode>
                <c:ptCount val="43"/>
                <c:pt idx="0">
                  <c:v>0</c:v>
                </c:pt>
                <c:pt idx="1">
                  <c:v>1.99</c:v>
                </c:pt>
                <c:pt idx="2">
                  <c:v>0.9</c:v>
                </c:pt>
                <c:pt idx="3" formatCode="0.000">
                  <c:v>0.80154772519621764</c:v>
                </c:pt>
                <c:pt idx="4">
                  <c:v>1.05</c:v>
                </c:pt>
                <c:pt idx="5">
                  <c:v>0.95</c:v>
                </c:pt>
                <c:pt idx="6">
                  <c:v>0.71</c:v>
                </c:pt>
                <c:pt idx="7">
                  <c:v>0.98</c:v>
                </c:pt>
                <c:pt idx="8">
                  <c:v>0.8</c:v>
                </c:pt>
                <c:pt idx="9">
                  <c:v>1.21</c:v>
                </c:pt>
                <c:pt idx="10">
                  <c:v>0.88</c:v>
                </c:pt>
                <c:pt idx="11">
                  <c:v>1.68</c:v>
                </c:pt>
                <c:pt idx="12">
                  <c:v>0.84</c:v>
                </c:pt>
                <c:pt idx="13">
                  <c:v>1.06</c:v>
                </c:pt>
                <c:pt idx="14">
                  <c:v>1</c:v>
                </c:pt>
                <c:pt idx="15" formatCode="0.000">
                  <c:v>0.94025494872921966</c:v>
                </c:pt>
                <c:pt idx="16">
                  <c:v>0.8</c:v>
                </c:pt>
                <c:pt idx="17">
                  <c:v>1.1100000000000001</c:v>
                </c:pt>
                <c:pt idx="18">
                  <c:v>0.76200000000000001</c:v>
                </c:pt>
                <c:pt idx="19">
                  <c:v>1.28</c:v>
                </c:pt>
                <c:pt idx="20">
                  <c:v>0.75</c:v>
                </c:pt>
                <c:pt idx="21">
                  <c:v>1.05</c:v>
                </c:pt>
                <c:pt idx="22">
                  <c:v>0.9</c:v>
                </c:pt>
                <c:pt idx="23">
                  <c:v>0.76400000000000001</c:v>
                </c:pt>
                <c:pt idx="24">
                  <c:v>0.71</c:v>
                </c:pt>
                <c:pt idx="25">
                  <c:v>1.29</c:v>
                </c:pt>
                <c:pt idx="26">
                  <c:v>0.89</c:v>
                </c:pt>
                <c:pt idx="27">
                  <c:v>1.69</c:v>
                </c:pt>
                <c:pt idx="28">
                  <c:v>2.3199999999999998</c:v>
                </c:pt>
                <c:pt idx="29">
                  <c:v>1.05</c:v>
                </c:pt>
                <c:pt idx="30">
                  <c:v>0.57999999999999996</c:v>
                </c:pt>
                <c:pt idx="31">
                  <c:v>0.70399999999999996</c:v>
                </c:pt>
                <c:pt idx="32">
                  <c:v>0.96299999999999997</c:v>
                </c:pt>
                <c:pt idx="33">
                  <c:v>1.01</c:v>
                </c:pt>
                <c:pt idx="34">
                  <c:v>0.88</c:v>
                </c:pt>
                <c:pt idx="35">
                  <c:v>0.77</c:v>
                </c:pt>
                <c:pt idx="36">
                  <c:v>0.93</c:v>
                </c:pt>
                <c:pt idx="37">
                  <c:v>1.47</c:v>
                </c:pt>
                <c:pt idx="38">
                  <c:v>0.77</c:v>
                </c:pt>
              </c:numCache>
            </c:numRef>
          </c:val>
        </c:ser>
        <c:ser>
          <c:idx val="9"/>
          <c:order val="9"/>
          <c:tx>
            <c:strRef>
              <c:f>'ettevõtete vee ja kanali hind'!$K$1:$K$2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hind'!$K$3:$K$47</c:f>
            </c:numRef>
          </c:val>
        </c:ser>
        <c:ser>
          <c:idx val="10"/>
          <c:order val="10"/>
          <c:tx>
            <c:strRef>
              <c:f>'ettevõtete vee ja kanali hind'!$L$1:$L$2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3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</c:v>
                </c:pt>
                <c:pt idx="6">
                  <c:v>Järve Biopuhastus OÜ</c:v>
                </c:pt>
                <c:pt idx="7">
                  <c:v>Jõgeva Veevärk OÜ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Kiviõli Vesi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OÜ**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</c:v>
                </c:pt>
                <c:pt idx="23">
                  <c:v>Rakvere Vesi AS**</c:v>
                </c:pt>
                <c:pt idx="24">
                  <c:v>Rapla Vesi AS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</c:v>
                </c:pt>
                <c:pt idx="28">
                  <c:v>Tallinna Vesi AS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Tõrva Veejõud OÜ</c:v>
                </c:pt>
                <c:pt idx="32">
                  <c:v>Türi Vesi OÜ</c:v>
                </c:pt>
                <c:pt idx="33">
                  <c:v>Valga Vesi AS</c:v>
                </c:pt>
                <c:pt idx="34">
                  <c:v>Velko AV OÜ*</c:v>
                </c:pt>
                <c:pt idx="35">
                  <c:v>Vändra</c:v>
                </c:pt>
                <c:pt idx="36">
                  <c:v>Vihula valla Veevärk OÜ</c:v>
                </c:pt>
                <c:pt idx="37">
                  <c:v>Viimsi Vesi AS**</c:v>
                </c:pt>
                <c:pt idx="38">
                  <c:v>Viljandi Veevärk AS</c:v>
                </c:pt>
                <c:pt idx="41">
                  <c:v>* -keskmestatud hind</c:v>
                </c:pt>
                <c:pt idx="42">
                  <c:v>**-põhipiirkonna hind</c:v>
                </c:pt>
              </c:strCache>
            </c:strRef>
          </c:cat>
          <c:val>
            <c:numRef>
              <c:f>'ettevõtete vee ja kanali hind'!$L$3:$L$47</c:f>
              <c:numCache>
                <c:formatCode>General</c:formatCode>
                <c:ptCount val="43"/>
                <c:pt idx="0">
                  <c:v>0</c:v>
                </c:pt>
                <c:pt idx="1">
                  <c:v>3.07</c:v>
                </c:pt>
                <c:pt idx="2">
                  <c:v>1.0900000000000001</c:v>
                </c:pt>
                <c:pt idx="3" formatCode="0.000">
                  <c:v>1.6965011825839753</c:v>
                </c:pt>
                <c:pt idx="4">
                  <c:v>1.56</c:v>
                </c:pt>
                <c:pt idx="5">
                  <c:v>1.1299999999999999</c:v>
                </c:pt>
                <c:pt idx="6">
                  <c:v>0.84</c:v>
                </c:pt>
                <c:pt idx="7">
                  <c:v>1.3</c:v>
                </c:pt>
                <c:pt idx="8">
                  <c:v>1.6</c:v>
                </c:pt>
                <c:pt idx="9">
                  <c:v>1.33</c:v>
                </c:pt>
                <c:pt idx="10">
                  <c:v>0.91</c:v>
                </c:pt>
                <c:pt idx="11">
                  <c:v>2.71</c:v>
                </c:pt>
                <c:pt idx="12">
                  <c:v>0.84</c:v>
                </c:pt>
                <c:pt idx="13">
                  <c:v>1.97</c:v>
                </c:pt>
                <c:pt idx="14">
                  <c:v>2.08</c:v>
                </c:pt>
                <c:pt idx="15" formatCode="0.000">
                  <c:v>2.1628588419743742</c:v>
                </c:pt>
                <c:pt idx="16">
                  <c:v>1.1399999999999999</c:v>
                </c:pt>
                <c:pt idx="17">
                  <c:v>1.42</c:v>
                </c:pt>
                <c:pt idx="18">
                  <c:v>1.698</c:v>
                </c:pt>
                <c:pt idx="19">
                  <c:v>1.28</c:v>
                </c:pt>
                <c:pt idx="20">
                  <c:v>1.24</c:v>
                </c:pt>
                <c:pt idx="21">
                  <c:v>1.35</c:v>
                </c:pt>
                <c:pt idx="22">
                  <c:v>1.38</c:v>
                </c:pt>
                <c:pt idx="23">
                  <c:v>0.64500000000000002</c:v>
                </c:pt>
                <c:pt idx="24">
                  <c:v>0.94</c:v>
                </c:pt>
                <c:pt idx="25">
                  <c:v>2</c:v>
                </c:pt>
                <c:pt idx="26">
                  <c:v>0.75</c:v>
                </c:pt>
                <c:pt idx="27">
                  <c:v>2.5299999999999998</c:v>
                </c:pt>
                <c:pt idx="28">
                  <c:v>1.72</c:v>
                </c:pt>
                <c:pt idx="29">
                  <c:v>1.33</c:v>
                </c:pt>
                <c:pt idx="30">
                  <c:v>1</c:v>
                </c:pt>
                <c:pt idx="31">
                  <c:v>1.3540000000000001</c:v>
                </c:pt>
                <c:pt idx="32">
                  <c:v>1.052</c:v>
                </c:pt>
                <c:pt idx="33">
                  <c:v>1.18</c:v>
                </c:pt>
                <c:pt idx="34">
                  <c:v>1.91</c:v>
                </c:pt>
                <c:pt idx="35">
                  <c:v>0.95</c:v>
                </c:pt>
                <c:pt idx="36">
                  <c:v>1.65</c:v>
                </c:pt>
                <c:pt idx="37">
                  <c:v>2.2000000000000002</c:v>
                </c:pt>
                <c:pt idx="38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69536"/>
        <c:axId val="91171072"/>
      </c:barChart>
      <c:catAx>
        <c:axId val="9116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171072"/>
        <c:crosses val="autoZero"/>
        <c:auto val="1"/>
        <c:lblAlgn val="ctr"/>
        <c:lblOffset val="100"/>
        <c:noMultiLvlLbl val="0"/>
      </c:catAx>
      <c:valAx>
        <c:axId val="9117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6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01.01.2013-30.06.2013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müügist'!$AC$3:$AC$47</c:f>
            </c:numRef>
          </c:val>
        </c:ser>
        <c:ser>
          <c:idx val="1"/>
          <c:order val="1"/>
          <c:tx>
            <c:strRef>
              <c:f>'tulu 1m3 vee müügist'!$AD$1:$AD$2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müügist'!$AD$3:$AD$47</c:f>
            </c:numRef>
          </c:val>
        </c:ser>
        <c:ser>
          <c:idx val="2"/>
          <c:order val="2"/>
          <c:tx>
            <c:strRef>
              <c:f>'tulu 1m3 vee müügist'!$AE$1:$AE$2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müügist'!$AE$3:$AE$47</c:f>
            </c:numRef>
          </c:val>
        </c:ser>
        <c:ser>
          <c:idx val="3"/>
          <c:order val="3"/>
          <c:tx>
            <c:strRef>
              <c:f>'tulu 1m3 vee müügist'!$AF$1:$AF$2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müügist'!$AF$3:$AF$47</c:f>
            </c:numRef>
          </c:val>
        </c:ser>
        <c:ser>
          <c:idx val="4"/>
          <c:order val="4"/>
          <c:tx>
            <c:strRef>
              <c:f>'tulu 1m3 vee müügist'!$AG$1:$AG$2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müügist'!$AG$3:$AG$47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1.3378944945866438</c:v>
                </c:pt>
                <c:pt idx="2">
                  <c:v>0.83448706250065552</c:v>
                </c:pt>
                <c:pt idx="3">
                  <c:v>0.90567816969397608</c:v>
                </c:pt>
                <c:pt idx="4">
                  <c:v>0.79925338405195956</c:v>
                </c:pt>
                <c:pt idx="5">
                  <c:v>0.88003251834997398</c:v>
                </c:pt>
                <c:pt idx="6">
                  <c:v>0.72976541867329492</c:v>
                </c:pt>
                <c:pt idx="7">
                  <c:v>0.61889388411085056</c:v>
                </c:pt>
                <c:pt idx="8">
                  <c:v>0.97989817704056492</c:v>
                </c:pt>
                <c:pt idx="9">
                  <c:v>0.69999728798850114</c:v>
                </c:pt>
                <c:pt idx="10">
                  <c:v>1.1520338946782789</c:v>
                </c:pt>
                <c:pt idx="11">
                  <c:v>0.99849814896860367</c:v>
                </c:pt>
                <c:pt idx="12">
                  <c:v>1.2987004950495051</c:v>
                </c:pt>
                <c:pt idx="13">
                  <c:v>0.51169926678465538</c:v>
                </c:pt>
                <c:pt idx="14">
                  <c:v>0.87942701671976364</c:v>
                </c:pt>
                <c:pt idx="15">
                  <c:v>1.0787166393679548</c:v>
                </c:pt>
                <c:pt idx="16">
                  <c:v>0.88369138252207025</c:v>
                </c:pt>
                <c:pt idx="17">
                  <c:v>0.76225327123530717</c:v>
                </c:pt>
                <c:pt idx="18">
                  <c:v>1.0845812438757276</c:v>
                </c:pt>
                <c:pt idx="19">
                  <c:v>0.867745159737904</c:v>
                </c:pt>
                <c:pt idx="20">
                  <c:v>0.88999817651349378</c:v>
                </c:pt>
                <c:pt idx="21">
                  <c:v>0.75615624673314896</c:v>
                </c:pt>
                <c:pt idx="22">
                  <c:v>0.94997561885093085</c:v>
                </c:pt>
                <c:pt idx="23">
                  <c:v>0.62302965535666577</c:v>
                </c:pt>
                <c:pt idx="24">
                  <c:v>0.76399873769748139</c:v>
                </c:pt>
                <c:pt idx="25">
                  <c:v>0.72615968478812642</c:v>
                </c:pt>
                <c:pt idx="26">
                  <c:v>1.1361670232202252</c:v>
                </c:pt>
                <c:pt idx="27">
                  <c:v>0.76098776051466765</c:v>
                </c:pt>
                <c:pt idx="28">
                  <c:v>0.91588165515316444</c:v>
                </c:pt>
                <c:pt idx="29">
                  <c:v>0.95</c:v>
                </c:pt>
                <c:pt idx="30">
                  <c:v>0.89198693402935159</c:v>
                </c:pt>
                <c:pt idx="31">
                  <c:v>0.58041581642691309</c:v>
                </c:pt>
                <c:pt idx="32">
                  <c:v>0.70401046207497819</c:v>
                </c:pt>
                <c:pt idx="33">
                  <c:v>0.79768577372009708</c:v>
                </c:pt>
                <c:pt idx="34">
                  <c:v>1.0076549220165065</c:v>
                </c:pt>
                <c:pt idx="35">
                  <c:v>0.87999913388043216</c:v>
                </c:pt>
                <c:pt idx="36">
                  <c:v>0.7730582524271844</c:v>
                </c:pt>
                <c:pt idx="37">
                  <c:v>2.0729641693811081</c:v>
                </c:pt>
                <c:pt idx="38">
                  <c:v>1.2526459031823802</c:v>
                </c:pt>
                <c:pt idx="39">
                  <c:v>0.75755637294098832</c:v>
                </c:pt>
              </c:numCache>
            </c:numRef>
          </c:val>
        </c:ser>
        <c:ser>
          <c:idx val="5"/>
          <c:order val="5"/>
          <c:tx>
            <c:strRef>
              <c:f>'tulu 1m3 vee müügist'!$AH$1:$AH$2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müügist'!$AH$3:$AH$47</c:f>
            </c:numRef>
          </c:val>
        </c:ser>
        <c:ser>
          <c:idx val="6"/>
          <c:order val="6"/>
          <c:tx>
            <c:strRef>
              <c:f>'tulu 1m3 vee müügist'!$AI$1:$AI$2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müügist'!$AI$3:$AI$47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2.0532136351808479</c:v>
                </c:pt>
                <c:pt idx="2">
                  <c:v>0.77812921961415382</c:v>
                </c:pt>
                <c:pt idx="4">
                  <c:v>0.80154772519621764</c:v>
                </c:pt>
                <c:pt idx="5">
                  <c:v>1.0519376194565246</c:v>
                </c:pt>
                <c:pt idx="6">
                  <c:v>0.90068069306930687</c:v>
                </c:pt>
                <c:pt idx="7">
                  <c:v>0.81573140314685566</c:v>
                </c:pt>
                <c:pt idx="8">
                  <c:v>0.98074142916150364</c:v>
                </c:pt>
                <c:pt idx="9">
                  <c:v>0.70003393281303028</c:v>
                </c:pt>
                <c:pt idx="10">
                  <c:v>1.2099607267705321</c:v>
                </c:pt>
                <c:pt idx="11">
                  <c:v>0.95872857770616671</c:v>
                </c:pt>
                <c:pt idx="12">
                  <c:v>1.7280127925570579</c:v>
                </c:pt>
                <c:pt idx="13">
                  <c:v>0.87509244802366659</c:v>
                </c:pt>
                <c:pt idx="14">
                  <c:v>1.0438565051643804</c:v>
                </c:pt>
                <c:pt idx="15">
                  <c:v>1.11970509383378</c:v>
                </c:pt>
                <c:pt idx="16">
                  <c:v>0.94171776930670958</c:v>
                </c:pt>
                <c:pt idx="17">
                  <c:v>0.9160878332959892</c:v>
                </c:pt>
                <c:pt idx="18">
                  <c:v>1.080019864260884</c:v>
                </c:pt>
                <c:pt idx="19">
                  <c:v>0.93286424087352371</c:v>
                </c:pt>
                <c:pt idx="20">
                  <c:v>1.2799895914650012</c:v>
                </c:pt>
                <c:pt idx="21">
                  <c:v>0.65771646125267458</c:v>
                </c:pt>
                <c:pt idx="22">
                  <c:v>1.0500039249548629</c:v>
                </c:pt>
                <c:pt idx="23">
                  <c:v>0.89567558472152109</c:v>
                </c:pt>
                <c:pt idx="24">
                  <c:v>0.76400345399595515</c:v>
                </c:pt>
                <c:pt idx="25">
                  <c:v>0.71665866739007955</c:v>
                </c:pt>
                <c:pt idx="26">
                  <c:v>1.2921573137074518</c:v>
                </c:pt>
                <c:pt idx="27">
                  <c:v>0.89000139840581727</c:v>
                </c:pt>
                <c:pt idx="28">
                  <c:v>1.540762331838565</c:v>
                </c:pt>
                <c:pt idx="29">
                  <c:v>2.122851919561243</c:v>
                </c:pt>
                <c:pt idx="30">
                  <c:v>1.0499937382592361</c:v>
                </c:pt>
                <c:pt idx="31">
                  <c:v>0.58043368497948133</c:v>
                </c:pt>
                <c:pt idx="32">
                  <c:v>0.70402829028290281</c:v>
                </c:pt>
                <c:pt idx="33">
                  <c:v>0.95315272684254126</c:v>
                </c:pt>
                <c:pt idx="34">
                  <c:v>1.0085282298863867</c:v>
                </c:pt>
                <c:pt idx="35">
                  <c:v>0.88000873457801065</c:v>
                </c:pt>
                <c:pt idx="36">
                  <c:v>0.77325056433408579</c:v>
                </c:pt>
                <c:pt idx="37">
                  <c:v>0.98036253776435045</c:v>
                </c:pt>
                <c:pt idx="38">
                  <c:v>1.629702444208289</c:v>
                </c:pt>
                <c:pt idx="39">
                  <c:v>0.76044728434504794</c:v>
                </c:pt>
              </c:numCache>
            </c:numRef>
          </c:val>
        </c:ser>
        <c:ser>
          <c:idx val="7"/>
          <c:order val="7"/>
          <c:tx>
            <c:strRef>
              <c:f>'tulu 1m3 vee müügist'!$AJ$1:$AJ$2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vee müügist'!$AJ$3:$AJ$47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81216"/>
        <c:axId val="91482752"/>
      </c:barChart>
      <c:catAx>
        <c:axId val="9148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91482752"/>
        <c:crosses val="autoZero"/>
        <c:auto val="1"/>
        <c:lblAlgn val="ctr"/>
        <c:lblOffset val="100"/>
        <c:noMultiLvlLbl val="0"/>
      </c:catAx>
      <c:valAx>
        <c:axId val="91482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81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01.01.2013-30.06.2013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'!$AC$3:$AC$47</c:f>
            </c:numRef>
          </c:val>
        </c:ser>
        <c:ser>
          <c:idx val="1"/>
          <c:order val="1"/>
          <c:tx>
            <c:strRef>
              <c:f>'tulu 1m3 kanali müügist 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'!$AD$3:$AD$47</c:f>
            </c:numRef>
          </c:val>
        </c:ser>
        <c:ser>
          <c:idx val="2"/>
          <c:order val="2"/>
          <c:tx>
            <c:strRef>
              <c:f>'tulu 1m3 kanali müügist 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'!$AE$3:$AE$47</c:f>
            </c:numRef>
          </c:val>
        </c:ser>
        <c:ser>
          <c:idx val="3"/>
          <c:order val="3"/>
          <c:tx>
            <c:strRef>
              <c:f>'tulu 1m3 kanali müügist 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'!$AF$3:$AF$47</c:f>
            </c:numRef>
          </c:val>
        </c:ser>
        <c:ser>
          <c:idx val="4"/>
          <c:order val="4"/>
          <c:tx>
            <c:strRef>
              <c:f>'tulu 1m3 kanali müügist 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'!$AG$3:$AG$47</c:f>
            </c:numRef>
          </c:val>
        </c:ser>
        <c:ser>
          <c:idx val="5"/>
          <c:order val="5"/>
          <c:tx>
            <c:strRef>
              <c:f>'tulu 1m3 kanali müügist 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'!$AH$3:$AH$47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2.1815022088343299</c:v>
                </c:pt>
                <c:pt idx="2">
                  <c:v>1.0513394445204542</c:v>
                </c:pt>
                <c:pt idx="3">
                  <c:v>0.72390883085724844</c:v>
                </c:pt>
                <c:pt idx="4">
                  <c:v>1.0993674792544803</c:v>
                </c:pt>
                <c:pt idx="5">
                  <c:v>1.2995790594155217</c:v>
                </c:pt>
                <c:pt idx="6">
                  <c:v>1.2112785459064781</c:v>
                </c:pt>
                <c:pt idx="7">
                  <c:v>0.79558602983379723</c:v>
                </c:pt>
                <c:pt idx="8">
                  <c:v>1.299988393108823</c:v>
                </c:pt>
                <c:pt idx="9">
                  <c:v>1.4699969707818137</c:v>
                </c:pt>
                <c:pt idx="10">
                  <c:v>1.3016703656114941</c:v>
                </c:pt>
                <c:pt idx="11">
                  <c:v>1.0288065780725819</c:v>
                </c:pt>
                <c:pt idx="12">
                  <c:v>1.6800059823946671</c:v>
                </c:pt>
                <c:pt idx="13">
                  <c:v>1.0327977651216991</c:v>
                </c:pt>
                <c:pt idx="14">
                  <c:v>1.639238711141366</c:v>
                </c:pt>
                <c:pt idx="15">
                  <c:v>2.2413988171766523</c:v>
                </c:pt>
                <c:pt idx="16">
                  <c:v>1.6710127549342522</c:v>
                </c:pt>
                <c:pt idx="17">
                  <c:v>1.0803619386026526</c:v>
                </c:pt>
                <c:pt idx="18">
                  <c:v>1.373533830622842</c:v>
                </c:pt>
                <c:pt idx="19">
                  <c:v>1.3183505438103387</c:v>
                </c:pt>
                <c:pt idx="20">
                  <c:v>0.8942359891425834</c:v>
                </c:pt>
                <c:pt idx="21">
                  <c:v>1.2315762399589876</c:v>
                </c:pt>
                <c:pt idx="22">
                  <c:v>1.199990389697756</c:v>
                </c:pt>
                <c:pt idx="23">
                  <c:v>1.221218548858982</c:v>
                </c:pt>
                <c:pt idx="24">
                  <c:v>0.64499962748652739</c:v>
                </c:pt>
                <c:pt idx="25">
                  <c:v>0.91472088969194165</c:v>
                </c:pt>
                <c:pt idx="26">
                  <c:v>1.1442430025445292</c:v>
                </c:pt>
                <c:pt idx="27">
                  <c:v>0.58309961193879967</c:v>
                </c:pt>
                <c:pt idx="28">
                  <c:v>1.3636522205823158</c:v>
                </c:pt>
                <c:pt idx="29">
                  <c:v>0.78000585480093676</c:v>
                </c:pt>
                <c:pt idx="30">
                  <c:v>1.125046284051838</c:v>
                </c:pt>
                <c:pt idx="31">
                  <c:v>1.0000077174352295</c:v>
                </c:pt>
                <c:pt idx="32">
                  <c:v>1.3540235648032088</c:v>
                </c:pt>
                <c:pt idx="33">
                  <c:v>0.90181023221093604</c:v>
                </c:pt>
                <c:pt idx="34">
                  <c:v>1.1770239741039215</c:v>
                </c:pt>
                <c:pt idx="35">
                  <c:v>1.9100051171379624</c:v>
                </c:pt>
                <c:pt idx="36">
                  <c:v>0.9519913367825773</c:v>
                </c:pt>
                <c:pt idx="37">
                  <c:v>2.7898520084566596</c:v>
                </c:pt>
                <c:pt idx="38">
                  <c:v>1.8533815584036302</c:v>
                </c:pt>
                <c:pt idx="39">
                  <c:v>0.97603269856618735</c:v>
                </c:pt>
              </c:numCache>
            </c:numRef>
          </c:val>
        </c:ser>
        <c:ser>
          <c:idx val="6"/>
          <c:order val="6"/>
          <c:tx>
            <c:strRef>
              <c:f>'tulu 1m3 kanali müügist '!$AI$1:$AI$2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'!$AI$3:$AI$47</c:f>
            </c:numRef>
          </c:val>
        </c:ser>
        <c:ser>
          <c:idx val="7"/>
          <c:order val="7"/>
          <c:tx>
            <c:strRef>
              <c:f>'tulu 1m3 kanali müügist 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4"/>
                <c:pt idx="0">
                  <c:v>30.06.2013</c:v>
                </c:pt>
                <c:pt idx="1">
                  <c:v>Elveso AS</c:v>
                </c:pt>
                <c:pt idx="2">
                  <c:v>Emajõe Veevärk AS</c:v>
                </c:pt>
                <c:pt idx="3">
                  <c:v>Esmar Ehitus+Vesi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Kiviõli Vesi OÜ**</c:v>
                </c:pt>
                <c:pt idx="14">
                  <c:v>Kohila Maja OÜ</c:v>
                </c:pt>
                <c:pt idx="15">
                  <c:v>Kose Vesi OÜ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OÜ**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AS**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Tõrva Veejõud OÜ</c:v>
                </c:pt>
                <c:pt idx="33">
                  <c:v>Türi Vesi OÜ</c:v>
                </c:pt>
                <c:pt idx="34">
                  <c:v>Valga Vesi AS</c:v>
                </c:pt>
                <c:pt idx="35">
                  <c:v>Velko AV OÜ*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'tulu 1m3 kanali müügist '!$AJ$3:$AJ$47</c:f>
              <c:numCache>
                <c:formatCode>0.00</c:formatCode>
                <c:ptCount val="44"/>
                <c:pt idx="0" formatCode="General">
                  <c:v>0</c:v>
                </c:pt>
                <c:pt idx="1">
                  <c:v>3.0793226931744515</c:v>
                </c:pt>
                <c:pt idx="2">
                  <c:v>1.2934140769794407</c:v>
                </c:pt>
                <c:pt idx="4">
                  <c:v>1.6965011825839753</c:v>
                </c:pt>
                <c:pt idx="5">
                  <c:v>1.5630771489392941</c:v>
                </c:pt>
                <c:pt idx="6">
                  <c:v>1.1002475247524752</c:v>
                </c:pt>
                <c:pt idx="7">
                  <c:v>0.84199271802577591</c:v>
                </c:pt>
                <c:pt idx="8">
                  <c:v>1.2678339818417639</c:v>
                </c:pt>
                <c:pt idx="9">
                  <c:v>1.470012706480305</c:v>
                </c:pt>
                <c:pt idx="10">
                  <c:v>1.3286790266512165</c:v>
                </c:pt>
                <c:pt idx="11">
                  <c:v>0.97554666713653904</c:v>
                </c:pt>
                <c:pt idx="12">
                  <c:v>2.7099811676082863</c:v>
                </c:pt>
                <c:pt idx="13">
                  <c:v>0.86832320667452612</c:v>
                </c:pt>
                <c:pt idx="14">
                  <c:v>1.8885325850953669</c:v>
                </c:pt>
                <c:pt idx="15">
                  <c:v>2.2412267767620171</c:v>
                </c:pt>
                <c:pt idx="16">
                  <c:v>2.1638049413418394</c:v>
                </c:pt>
                <c:pt idx="17">
                  <c:v>1.621903520208605</c:v>
                </c:pt>
                <c:pt idx="18">
                  <c:v>1.3716961563845502</c:v>
                </c:pt>
                <c:pt idx="19">
                  <c:v>1.8613296477425756</c:v>
                </c:pt>
                <c:pt idx="20">
                  <c:v>1.469523117889131</c:v>
                </c:pt>
                <c:pt idx="21">
                  <c:v>1.1102469659745284</c:v>
                </c:pt>
                <c:pt idx="22">
                  <c:v>1.4598601909633748</c:v>
                </c:pt>
                <c:pt idx="23">
                  <c:v>1.4802664508036163</c:v>
                </c:pt>
                <c:pt idx="24">
                  <c:v>0.64499891706945289</c:v>
                </c:pt>
                <c:pt idx="25">
                  <c:v>0.93633352400462933</c:v>
                </c:pt>
                <c:pt idx="26">
                  <c:v>1.9963516839043864</c:v>
                </c:pt>
                <c:pt idx="27">
                  <c:v>0.85747002559612018</c:v>
                </c:pt>
                <c:pt idx="28">
                  <c:v>2.2919541323690349</c:v>
                </c:pt>
                <c:pt idx="29">
                  <c:v>1.4646207974980454</c:v>
                </c:pt>
                <c:pt idx="30">
                  <c:v>1.3250159948816378</c:v>
                </c:pt>
                <c:pt idx="31">
                  <c:v>1.3255250168251249</c:v>
                </c:pt>
                <c:pt idx="32">
                  <c:v>1.3539094650205763</c:v>
                </c:pt>
                <c:pt idx="33">
                  <c:v>1.0535346012832263</c:v>
                </c:pt>
                <c:pt idx="34">
                  <c:v>1.1675336016402156</c:v>
                </c:pt>
                <c:pt idx="35">
                  <c:v>1.9100163378157597</c:v>
                </c:pt>
                <c:pt idx="36">
                  <c:v>0.95197535338890904</c:v>
                </c:pt>
                <c:pt idx="37">
                  <c:v>1.7102392344497608</c:v>
                </c:pt>
                <c:pt idx="38">
                  <c:v>1.8465690408648316</c:v>
                </c:pt>
                <c:pt idx="39">
                  <c:v>1.2926315444776151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1456"/>
        <c:axId val="94292992"/>
      </c:barChart>
      <c:catAx>
        <c:axId val="9429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94292992"/>
        <c:crosses val="autoZero"/>
        <c:auto val="1"/>
        <c:lblAlgn val="ctr"/>
        <c:lblOffset val="100"/>
        <c:noMultiLvlLbl val="0"/>
      </c:catAx>
      <c:valAx>
        <c:axId val="94292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29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114300</xdr:colOff>
      <xdr:row>5</xdr:row>
      <xdr:rowOff>28575</xdr:rowOff>
    </xdr:from>
    <xdr:to>
      <xdr:col>55</xdr:col>
      <xdr:colOff>333375</xdr:colOff>
      <xdr:row>23</xdr:row>
      <xdr:rowOff>19056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7</xdr:row>
      <xdr:rowOff>114299</xdr:rowOff>
    </xdr:from>
    <xdr:to>
      <xdr:col>58</xdr:col>
      <xdr:colOff>428625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276226</xdr:colOff>
      <xdr:row>10</xdr:row>
      <xdr:rowOff>142875</xdr:rowOff>
    </xdr:from>
    <xdr:to>
      <xdr:col>63</xdr:col>
      <xdr:colOff>476250</xdr:colOff>
      <xdr:row>28</xdr:row>
      <xdr:rowOff>33337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31</xdr:row>
      <xdr:rowOff>152400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10</xdr:row>
      <xdr:rowOff>152399</xdr:rowOff>
    </xdr:from>
    <xdr:to>
      <xdr:col>62</xdr:col>
      <xdr:colOff>266700</xdr:colOff>
      <xdr:row>32</xdr:row>
      <xdr:rowOff>47624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161925</xdr:rowOff>
    </xdr:from>
    <xdr:to>
      <xdr:col>56</xdr:col>
      <xdr:colOff>1</xdr:colOff>
      <xdr:row>23</xdr:row>
      <xdr:rowOff>142881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8</xdr:row>
      <xdr:rowOff>133350</xdr:rowOff>
    </xdr:from>
    <xdr:to>
      <xdr:col>57</xdr:col>
      <xdr:colOff>95250</xdr:colOff>
      <xdr:row>29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8</xdr:row>
      <xdr:rowOff>104775</xdr:rowOff>
    </xdr:from>
    <xdr:to>
      <xdr:col>57</xdr:col>
      <xdr:colOff>209550</xdr:colOff>
      <xdr:row>27</xdr:row>
      <xdr:rowOff>57156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26" style="11" customWidth="1"/>
    <col min="2" max="2" width="8.5703125" customWidth="1"/>
    <col min="28" max="28" width="10.7109375" customWidth="1"/>
    <col min="29" max="29" width="15" customWidth="1"/>
    <col min="30" max="30" width="15.7109375" customWidth="1"/>
    <col min="31" max="31" width="18.7109375" customWidth="1"/>
    <col min="32" max="32" width="17.28515625" customWidth="1"/>
  </cols>
  <sheetData>
    <row r="1" spans="1:36" x14ac:dyDescent="0.25">
      <c r="AC1" s="24" t="s">
        <v>66</v>
      </c>
      <c r="AD1" s="25"/>
      <c r="AE1" s="24" t="s">
        <v>66</v>
      </c>
      <c r="AF1" s="25"/>
      <c r="AG1" s="27" t="s">
        <v>62</v>
      </c>
      <c r="AH1" s="28"/>
      <c r="AI1" s="28"/>
      <c r="AJ1" s="29"/>
    </row>
    <row r="2" spans="1:36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27" t="s">
        <v>57</v>
      </c>
      <c r="AH2" s="29"/>
      <c r="AI2" s="27" t="s">
        <v>59</v>
      </c>
      <c r="AJ2" s="29"/>
    </row>
    <row r="3" spans="1:36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0" t="s">
        <v>51</v>
      </c>
      <c r="AH3" s="30" t="s">
        <v>52</v>
      </c>
      <c r="AI3" s="30" t="s">
        <v>51</v>
      </c>
      <c r="AJ3" s="30" t="s">
        <v>52</v>
      </c>
    </row>
    <row r="4" spans="1:36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</row>
    <row r="5" spans="1:36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</row>
    <row r="6" spans="1:36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35">
        <f t="shared" si="0"/>
        <v>0.90567816969397608</v>
      </c>
      <c r="AH6" s="35">
        <f t="shared" si="1"/>
        <v>0.72390883085724844</v>
      </c>
      <c r="AI6" s="35"/>
      <c r="AJ6" s="35"/>
    </row>
    <row r="7" spans="1:36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</row>
    <row r="9" spans="1:36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35">
        <f t="shared" si="0"/>
        <v>0.72976541867329492</v>
      </c>
      <c r="AH9" s="35">
        <f t="shared" si="1"/>
        <v>1.2112785459064781</v>
      </c>
      <c r="AI9" s="35">
        <f t="shared" si="2"/>
        <v>0.90068069306930687</v>
      </c>
      <c r="AJ9" s="35">
        <f t="shared" si="3"/>
        <v>3.9637995049504946</v>
      </c>
    </row>
    <row r="10" spans="1:36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</row>
    <row r="11" spans="1:36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</row>
    <row r="12" spans="1:36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35">
        <f t="shared" si="0"/>
        <v>0.69999728798850114</v>
      </c>
      <c r="AH12" s="35">
        <f t="shared" si="1"/>
        <v>1.4699969707818137</v>
      </c>
      <c r="AI12" s="35">
        <f t="shared" si="2"/>
        <v>0.70003393281303028</v>
      </c>
      <c r="AJ12" s="35">
        <f t="shared" si="3"/>
        <v>1.470012706480305</v>
      </c>
    </row>
    <row r="13" spans="1:36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</row>
    <row r="14" spans="1:36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</row>
    <row r="15" spans="1:36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35">
        <f t="shared" si="0"/>
        <v>1.2987004950495051</v>
      </c>
      <c r="AH15" s="35">
        <f t="shared" si="1"/>
        <v>1.6800059823946671</v>
      </c>
      <c r="AI15" s="35">
        <f t="shared" si="2"/>
        <v>1.7280127925570579</v>
      </c>
      <c r="AJ15" s="35">
        <f t="shared" si="3"/>
        <v>2.7099811676082863</v>
      </c>
    </row>
    <row r="16" spans="1:36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0.86832320667452612</v>
      </c>
    </row>
    <row r="17" spans="1:36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</row>
    <row r="18" spans="1:36" s="36" customFormat="1" x14ac:dyDescent="0.25">
      <c r="A18" s="33" t="s">
        <v>25</v>
      </c>
      <c r="B18" s="34">
        <v>11.505000000000001</v>
      </c>
      <c r="C18" s="34">
        <v>44.930999999999997</v>
      </c>
      <c r="D18" s="34">
        <v>0</v>
      </c>
      <c r="E18" s="34">
        <v>9.4499999999999993</v>
      </c>
      <c r="F18" s="34">
        <v>43.003999999999998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11.311999999999999</v>
      </c>
      <c r="R18" s="34">
        <v>43.954999999999998</v>
      </c>
      <c r="S18" s="34">
        <v>0</v>
      </c>
      <c r="T18" s="34">
        <v>19.655999999999999</v>
      </c>
      <c r="U18" s="34">
        <v>89.447999999999993</v>
      </c>
      <c r="V18" s="34">
        <v>0</v>
      </c>
      <c r="W18" s="34">
        <v>6.2229999999999999</v>
      </c>
      <c r="X18" s="34">
        <v>1.135</v>
      </c>
      <c r="Y18" s="34">
        <v>0</v>
      </c>
      <c r="Z18" s="34">
        <v>1.444</v>
      </c>
      <c r="AA18" s="34">
        <v>7.02</v>
      </c>
      <c r="AB18" s="34">
        <v>0</v>
      </c>
      <c r="AC18" s="34">
        <f t="shared" si="4"/>
        <v>0.54089526292916124</v>
      </c>
      <c r="AD18" s="34">
        <f t="shared" si="5"/>
        <v>0.1528042328042328</v>
      </c>
      <c r="AE18" s="34">
        <f t="shared" si="6"/>
        <v>2.5260955687609891E-2</v>
      </c>
      <c r="AF18" s="34">
        <f t="shared" si="7"/>
        <v>0.16324062877871826</v>
      </c>
      <c r="AG18" s="35">
        <f t="shared" si="0"/>
        <v>1.5241199478487613</v>
      </c>
      <c r="AH18" s="35">
        <f t="shared" si="1"/>
        <v>2.2328042328042326</v>
      </c>
      <c r="AI18" s="35">
        <f t="shared" si="2"/>
        <v>1.0035387594311278</v>
      </c>
      <c r="AJ18" s="35">
        <f t="shared" si="3"/>
        <v>2.2432331876104548</v>
      </c>
    </row>
    <row r="19" spans="1:36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</row>
    <row r="20" spans="1:36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</row>
    <row r="21" spans="1:36" s="36" customFormat="1" x14ac:dyDescent="0.25">
      <c r="A21" s="33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35">
        <f t="shared" si="0"/>
        <v>0.76225327123530717</v>
      </c>
      <c r="AH21" s="35">
        <f t="shared" si="1"/>
        <v>1.0803619386026526</v>
      </c>
      <c r="AI21" s="35">
        <f t="shared" si="2"/>
        <v>0.9160878332959892</v>
      </c>
      <c r="AJ21" s="35">
        <f t="shared" si="3"/>
        <v>1.621903520208605</v>
      </c>
    </row>
    <row r="22" spans="1:36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</row>
    <row r="23" spans="1:36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</row>
    <row r="24" spans="1:36" s="36" customFormat="1" x14ac:dyDescent="0.25">
      <c r="A24" s="33" t="s">
        <v>76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35">
        <f t="shared" si="0"/>
        <v>0.88999817651349378</v>
      </c>
      <c r="AH24" s="35">
        <f t="shared" si="1"/>
        <v>0.8942359891425834</v>
      </c>
      <c r="AI24" s="35">
        <f t="shared" si="2"/>
        <v>1.2799895914650012</v>
      </c>
      <c r="AJ24" s="35">
        <f t="shared" si="3"/>
        <v>1.469523117889131</v>
      </c>
    </row>
    <row r="25" spans="1:36" x14ac:dyDescent="0.25">
      <c r="A25" s="12" t="s">
        <v>29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</row>
    <row r="26" spans="1:36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</row>
    <row r="27" spans="1:36" s="36" customFormat="1" x14ac:dyDescent="0.25">
      <c r="A27" s="33" t="s">
        <v>31</v>
      </c>
      <c r="B27" s="34">
        <v>86.088999999999999</v>
      </c>
      <c r="C27" s="34">
        <v>29.715</v>
      </c>
      <c r="D27" s="34">
        <v>1.278</v>
      </c>
      <c r="E27" s="34">
        <v>83.031999999999996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35">
        <f t="shared" ref="AG27:AG43" si="8">(Q27+W27)/B27</f>
        <v>0.62302965535666577</v>
      </c>
      <c r="AH27" s="35">
        <f t="shared" ref="AH27:AH43" si="9">(T27+Z27)/E27</f>
        <v>1.2065107428461317</v>
      </c>
      <c r="AI27" s="35">
        <f t="shared" ref="AI27:AI43" si="10">(R27+X27)/C27</f>
        <v>0.89567558472152109</v>
      </c>
      <c r="AJ27" s="35">
        <f t="shared" ref="AJ27:AJ43" si="11">(U27+V27+AA27+AB27)/(F27+G27)</f>
        <v>1.4802664508036163</v>
      </c>
    </row>
    <row r="28" spans="1:36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8"/>
        <v>0.76399873769748139</v>
      </c>
      <c r="AH28" s="8">
        <f t="shared" si="9"/>
        <v>0.64499962748652739</v>
      </c>
      <c r="AI28" s="8">
        <f t="shared" si="10"/>
        <v>0.76400345399595515</v>
      </c>
      <c r="AJ28" s="8">
        <f t="shared" si="11"/>
        <v>0.64499891706945289</v>
      </c>
    </row>
    <row r="29" spans="1:36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8"/>
        <v>0.72615968478812642</v>
      </c>
      <c r="AH29" s="8">
        <f t="shared" si="9"/>
        <v>0.91472088969194165</v>
      </c>
      <c r="AI29" s="8">
        <f t="shared" si="10"/>
        <v>0.71665866739007955</v>
      </c>
      <c r="AJ29" s="8">
        <f t="shared" si="11"/>
        <v>0.93633352400462933</v>
      </c>
    </row>
    <row r="30" spans="1:36" s="36" customFormat="1" x14ac:dyDescent="0.25">
      <c r="A30" s="33" t="s">
        <v>33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35">
        <f t="shared" ref="AG30" si="12">(Q30+W30)/B30</f>
        <v>1.1361670232202252</v>
      </c>
      <c r="AH30" s="35">
        <f t="shared" ref="AH30" si="13">(T30+Z30)/E30</f>
        <v>1.1442430025445292</v>
      </c>
      <c r="AI30" s="35">
        <f t="shared" ref="AI30" si="14">(R30+X30)/C30</f>
        <v>1.2921573137074518</v>
      </c>
      <c r="AJ30" s="35">
        <f t="shared" ref="AJ30" si="15">(U30+V30+AA30+AB30)/(F30+G30)</f>
        <v>1.9963516839043864</v>
      </c>
    </row>
    <row r="31" spans="1:36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8"/>
        <v>0.76098776051466765</v>
      </c>
      <c r="AH31" s="8">
        <f t="shared" si="9"/>
        <v>0.58309961193879967</v>
      </c>
      <c r="AI31" s="8">
        <f t="shared" si="10"/>
        <v>0.89000139840581727</v>
      </c>
      <c r="AJ31" s="8">
        <f t="shared" si="11"/>
        <v>0.85747002559612018</v>
      </c>
    </row>
    <row r="32" spans="1:36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8"/>
        <v>0.91588165515316444</v>
      </c>
      <c r="AH32" s="8">
        <f t="shared" si="9"/>
        <v>1.3636522205823158</v>
      </c>
      <c r="AI32" s="8">
        <f t="shared" si="10"/>
        <v>1.540762331838565</v>
      </c>
      <c r="AJ32" s="8">
        <f t="shared" si="11"/>
        <v>2.2919541323690349</v>
      </c>
    </row>
    <row r="33" spans="1:36" s="36" customFormat="1" x14ac:dyDescent="0.25">
      <c r="A33" s="33" t="s">
        <v>36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35">
        <f t="shared" si="8"/>
        <v>0.95</v>
      </c>
      <c r="AH33" s="35">
        <f t="shared" si="9"/>
        <v>0.78000585480093676</v>
      </c>
      <c r="AI33" s="35">
        <f t="shared" si="10"/>
        <v>2.122851919561243</v>
      </c>
      <c r="AJ33" s="35">
        <f t="shared" si="11"/>
        <v>1.4646207974980454</v>
      </c>
    </row>
    <row r="34" spans="1:36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8"/>
        <v>0.89198693402935159</v>
      </c>
      <c r="AH34" s="8">
        <f t="shared" si="9"/>
        <v>1.125046284051838</v>
      </c>
      <c r="AI34" s="8">
        <f t="shared" si="10"/>
        <v>1.0499937382592361</v>
      </c>
      <c r="AJ34" s="8">
        <f t="shared" si="11"/>
        <v>1.3250159948816378</v>
      </c>
    </row>
    <row r="35" spans="1:36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8"/>
        <v>0.58041581642691309</v>
      </c>
      <c r="AH35" s="8">
        <f t="shared" si="9"/>
        <v>1.0000077174352295</v>
      </c>
      <c r="AI35" s="8">
        <f t="shared" si="10"/>
        <v>0.58043368497948133</v>
      </c>
      <c r="AJ35" s="8">
        <f t="shared" si="11"/>
        <v>1.3255250168251249</v>
      </c>
    </row>
    <row r="36" spans="1:36" s="36" customFormat="1" x14ac:dyDescent="0.25">
      <c r="A36" s="33" t="s">
        <v>39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35">
        <f t="shared" si="8"/>
        <v>0.70401046207497819</v>
      </c>
      <c r="AH36" s="35">
        <f t="shared" si="9"/>
        <v>1.3540235648032088</v>
      </c>
      <c r="AI36" s="35">
        <f t="shared" si="10"/>
        <v>0.70402829028290281</v>
      </c>
      <c r="AJ36" s="35">
        <f t="shared" si="11"/>
        <v>1.3539094650205763</v>
      </c>
    </row>
    <row r="37" spans="1:36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8"/>
        <v>0.79768577372009708</v>
      </c>
      <c r="AH37" s="8">
        <f t="shared" si="9"/>
        <v>0.90181023221093604</v>
      </c>
      <c r="AI37" s="8">
        <f t="shared" si="10"/>
        <v>0.95315272684254126</v>
      </c>
      <c r="AJ37" s="8">
        <f t="shared" si="11"/>
        <v>1.0535346012832263</v>
      </c>
    </row>
    <row r="38" spans="1:36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8"/>
        <v>1.0076549220165065</v>
      </c>
      <c r="AH38" s="8">
        <f t="shared" si="9"/>
        <v>1.1770239741039215</v>
      </c>
      <c r="AI38" s="8">
        <f t="shared" si="10"/>
        <v>1.0085282298863867</v>
      </c>
      <c r="AJ38" s="8">
        <f t="shared" si="11"/>
        <v>1.1675336016402156</v>
      </c>
    </row>
    <row r="39" spans="1:36" s="36" customFormat="1" x14ac:dyDescent="0.25">
      <c r="A39" s="33" t="s">
        <v>42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35">
        <f t="shared" si="8"/>
        <v>0.87999913388043216</v>
      </c>
      <c r="AH39" s="35">
        <f t="shared" si="9"/>
        <v>1.9100051171379624</v>
      </c>
      <c r="AI39" s="35">
        <f t="shared" si="10"/>
        <v>0.88000873457801065</v>
      </c>
      <c r="AJ39" s="35">
        <f t="shared" si="11"/>
        <v>1.9100163378157597</v>
      </c>
    </row>
    <row r="40" spans="1:36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8"/>
        <v>0.7730582524271844</v>
      </c>
      <c r="AH40" s="8">
        <f t="shared" si="9"/>
        <v>0.9519913367825773</v>
      </c>
      <c r="AI40" s="8">
        <f t="shared" si="10"/>
        <v>0.77325056433408579</v>
      </c>
      <c r="AJ40" s="8">
        <f t="shared" si="11"/>
        <v>0.97857675111773468</v>
      </c>
    </row>
    <row r="41" spans="1:36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 s="4">
        <f t="shared" si="4"/>
        <v>1.5078175895765471</v>
      </c>
      <c r="AD41" s="4">
        <f t="shared" si="5"/>
        <v>0.1923890063424947</v>
      </c>
      <c r="AE41" s="4">
        <f t="shared" si="6"/>
        <v>0.25498891352549891</v>
      </c>
      <c r="AF41" s="4">
        <f t="shared" si="7"/>
        <v>1.014354066985646E-2</v>
      </c>
      <c r="AG41" s="8">
        <f t="shared" si="8"/>
        <v>2.4379478827361565</v>
      </c>
      <c r="AH41" s="8">
        <f t="shared" si="9"/>
        <v>1.8422832980972514</v>
      </c>
      <c r="AI41" s="8">
        <f t="shared" si="10"/>
        <v>1.1782477341389728</v>
      </c>
      <c r="AJ41" s="8">
        <f t="shared" si="11"/>
        <v>1.6600956937799047</v>
      </c>
    </row>
    <row r="42" spans="1:36" s="36" customFormat="1" x14ac:dyDescent="0.25">
      <c r="A42" s="33" t="s">
        <v>45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35">
        <f t="shared" si="8"/>
        <v>1.2526459031823802</v>
      </c>
      <c r="AH42" s="35">
        <f t="shared" si="9"/>
        <v>1.8533815584036302</v>
      </c>
      <c r="AI42" s="35">
        <f t="shared" si="10"/>
        <v>1.629702444208289</v>
      </c>
      <c r="AJ42" s="35">
        <f t="shared" si="11"/>
        <v>1.8465690408648316</v>
      </c>
    </row>
    <row r="43" spans="1:36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8"/>
        <v>0.75755637294098832</v>
      </c>
      <c r="AH43" s="8">
        <f t="shared" si="9"/>
        <v>0.97603269856618735</v>
      </c>
      <c r="AI43" s="8">
        <f t="shared" si="10"/>
        <v>0.76044728434504794</v>
      </c>
      <c r="AJ43" s="8">
        <f t="shared" si="11"/>
        <v>1.2926315444776151</v>
      </c>
    </row>
    <row r="46" spans="1:36" x14ac:dyDescent="0.25">
      <c r="A46" s="11" t="s">
        <v>49</v>
      </c>
    </row>
    <row r="47" spans="1:36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J32" sqref="AJ32"/>
    </sheetView>
  </sheetViews>
  <sheetFormatPr defaultRowHeight="15" x14ac:dyDescent="0.25"/>
  <cols>
    <col min="1" max="1" width="24.8554687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24" t="s">
        <v>66</v>
      </c>
      <c r="AD1" s="25"/>
      <c r="AE1" s="24" t="s">
        <v>66</v>
      </c>
      <c r="AF1" s="25"/>
      <c r="AG1" s="27" t="s">
        <v>62</v>
      </c>
      <c r="AH1" s="27" t="s">
        <v>62</v>
      </c>
      <c r="AI1" s="28"/>
      <c r="AJ1" s="29"/>
    </row>
    <row r="2" spans="1:36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27" t="s">
        <v>57</v>
      </c>
      <c r="AH2" s="27" t="s">
        <v>57</v>
      </c>
      <c r="AI2" s="29"/>
      <c r="AJ2" s="27" t="s">
        <v>59</v>
      </c>
    </row>
    <row r="3" spans="1:36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0" t="s">
        <v>51</v>
      </c>
      <c r="AH3" s="30" t="s">
        <v>52</v>
      </c>
      <c r="AI3" s="30" t="s">
        <v>51</v>
      </c>
      <c r="AJ3" s="30" t="s">
        <v>52</v>
      </c>
    </row>
    <row r="4" spans="1:36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</row>
    <row r="5" spans="1:36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</row>
    <row r="6" spans="1:36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</row>
    <row r="7" spans="1:36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</row>
    <row r="9" spans="1:36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>(U9+AA9+AB9)/(F9+G9)</f>
        <v>1.1002475247524752</v>
      </c>
    </row>
    <row r="10" spans="1:36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</row>
    <row r="11" spans="1:36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1.2678339818417639</v>
      </c>
    </row>
    <row r="12" spans="1:36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</row>
    <row r="13" spans="1:36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</row>
    <row r="14" spans="1:36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</row>
    <row r="15" spans="1:36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</row>
    <row r="16" spans="1:36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0.86832320667452612</v>
      </c>
    </row>
    <row r="17" spans="1:36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</row>
    <row r="18" spans="1:36" x14ac:dyDescent="0.25">
      <c r="A18" s="12" t="s">
        <v>25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4"/>
        <v>0.1085123807688602</v>
      </c>
      <c r="AD18" s="4">
        <f t="shared" si="5"/>
        <v>0.16140395988686038</v>
      </c>
      <c r="AE18" s="4">
        <f t="shared" si="6"/>
        <v>0.11514745308310992</v>
      </c>
      <c r="AF18" s="4">
        <f t="shared" si="7"/>
        <v>0.16123562370982009</v>
      </c>
      <c r="AG18" s="8">
        <f t="shared" si="0"/>
        <v>1.0787166393679548</v>
      </c>
      <c r="AH18" s="8">
        <f t="shared" si="1"/>
        <v>2.2413988171766523</v>
      </c>
      <c r="AI18" s="8">
        <f t="shared" si="2"/>
        <v>1.11970509383378</v>
      </c>
      <c r="AJ18" s="8">
        <f t="shared" si="3"/>
        <v>2.2412267767620171</v>
      </c>
    </row>
    <row r="19" spans="1:36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</row>
    <row r="20" spans="1:36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</row>
    <row r="22" spans="1:36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</row>
    <row r="23" spans="1:36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</row>
    <row r="24" spans="1:36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</row>
    <row r="25" spans="1:36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</row>
    <row r="26" spans="1:36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</row>
    <row r="27" spans="1:36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8">(Q27+W27)/B27</f>
        <v>0.62302965535666577</v>
      </c>
      <c r="AH27" s="8">
        <f t="shared" ref="AH27:AH43" si="9">(T27+Z27)/E27</f>
        <v>1.221218548858982</v>
      </c>
      <c r="AI27" s="8">
        <f t="shared" ref="AI27:AI43" si="10">(R27+X27)/C27</f>
        <v>0.89567558472152109</v>
      </c>
      <c r="AJ27" s="8">
        <f t="shared" ref="AJ27:AJ43" si="11">(U27+V27+AA27+AB27)/(F27+G27)</f>
        <v>1.4802664508036163</v>
      </c>
    </row>
    <row r="28" spans="1:36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8"/>
        <v>0.76399873769748139</v>
      </c>
      <c r="AH28" s="8">
        <f t="shared" si="9"/>
        <v>0.64499962748652739</v>
      </c>
      <c r="AI28" s="8">
        <f t="shared" si="10"/>
        <v>0.76400345399595515</v>
      </c>
      <c r="AJ28" s="8">
        <f t="shared" si="11"/>
        <v>0.64499891706945289</v>
      </c>
    </row>
    <row r="29" spans="1:36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8"/>
        <v>0.72615968478812642</v>
      </c>
      <c r="AH29" s="8">
        <f t="shared" si="9"/>
        <v>0.91472088969194165</v>
      </c>
      <c r="AI29" s="8">
        <f t="shared" si="10"/>
        <v>0.71665866739007955</v>
      </c>
      <c r="AJ29" s="8">
        <f t="shared" si="11"/>
        <v>0.93633352400462933</v>
      </c>
    </row>
    <row r="30" spans="1:36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8"/>
        <v>1.1361670232202252</v>
      </c>
      <c r="AH30" s="8">
        <f t="shared" si="9"/>
        <v>1.1442430025445292</v>
      </c>
      <c r="AI30" s="8">
        <f t="shared" si="10"/>
        <v>1.2921573137074518</v>
      </c>
      <c r="AJ30" s="8">
        <f t="shared" si="11"/>
        <v>1.9963516839043864</v>
      </c>
    </row>
    <row r="31" spans="1:36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8"/>
        <v>0.76098776051466765</v>
      </c>
      <c r="AH31" s="8">
        <f t="shared" si="9"/>
        <v>0.58309961193879967</v>
      </c>
      <c r="AI31" s="8">
        <f t="shared" si="10"/>
        <v>0.89000139840581727</v>
      </c>
      <c r="AJ31" s="8">
        <f t="shared" si="11"/>
        <v>0.85747002559612018</v>
      </c>
    </row>
    <row r="32" spans="1:36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8"/>
        <v>0.91588165515316444</v>
      </c>
      <c r="AH32" s="8">
        <f t="shared" si="9"/>
        <v>1.3636522205823158</v>
      </c>
      <c r="AI32" s="8">
        <f t="shared" si="10"/>
        <v>1.540762331838565</v>
      </c>
      <c r="AJ32" s="8">
        <f t="shared" si="11"/>
        <v>2.2919541323690349</v>
      </c>
    </row>
    <row r="33" spans="1:36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8"/>
        <v>0.95</v>
      </c>
      <c r="AH33" s="8">
        <f t="shared" si="9"/>
        <v>0.78000585480093676</v>
      </c>
      <c r="AI33" s="8">
        <f t="shared" si="10"/>
        <v>2.122851919561243</v>
      </c>
      <c r="AJ33" s="8">
        <f t="shared" si="11"/>
        <v>1.4646207974980454</v>
      </c>
    </row>
    <row r="34" spans="1:36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8"/>
        <v>0.89198693402935159</v>
      </c>
      <c r="AH34" s="8">
        <f t="shared" si="9"/>
        <v>1.125046284051838</v>
      </c>
      <c r="AI34" s="8">
        <f t="shared" si="10"/>
        <v>1.0499937382592361</v>
      </c>
      <c r="AJ34" s="8">
        <f t="shared" si="11"/>
        <v>1.3250159948816378</v>
      </c>
    </row>
    <row r="35" spans="1:36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8"/>
        <v>0.58041581642691309</v>
      </c>
      <c r="AH35" s="8">
        <f t="shared" si="9"/>
        <v>1.0000077174352295</v>
      </c>
      <c r="AI35" s="8">
        <f t="shared" si="10"/>
        <v>0.58043368497948133</v>
      </c>
      <c r="AJ35" s="8">
        <f t="shared" si="11"/>
        <v>1.3255250168251249</v>
      </c>
    </row>
    <row r="36" spans="1:36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8"/>
        <v>0.70401046207497819</v>
      </c>
      <c r="AH36" s="8">
        <f t="shared" si="9"/>
        <v>1.3540235648032088</v>
      </c>
      <c r="AI36" s="8">
        <f t="shared" si="10"/>
        <v>0.70402829028290281</v>
      </c>
      <c r="AJ36" s="8">
        <f t="shared" si="11"/>
        <v>1.3539094650205763</v>
      </c>
    </row>
    <row r="37" spans="1:36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8"/>
        <v>0.79768577372009708</v>
      </c>
      <c r="AH37" s="8">
        <f t="shared" si="9"/>
        <v>0.90181023221093604</v>
      </c>
      <c r="AI37" s="8">
        <f t="shared" si="10"/>
        <v>0.95315272684254126</v>
      </c>
      <c r="AJ37" s="8">
        <f t="shared" si="11"/>
        <v>1.0535346012832263</v>
      </c>
    </row>
    <row r="38" spans="1:36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8"/>
        <v>1.0076549220165065</v>
      </c>
      <c r="AH38" s="8">
        <f t="shared" si="9"/>
        <v>1.1770239741039215</v>
      </c>
      <c r="AI38" s="8">
        <f t="shared" si="10"/>
        <v>1.0085282298863867</v>
      </c>
      <c r="AJ38" s="8">
        <f t="shared" si="11"/>
        <v>1.1675336016402156</v>
      </c>
    </row>
    <row r="39" spans="1:36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8"/>
        <v>0.87999913388043216</v>
      </c>
      <c r="AH39" s="8">
        <f t="shared" si="9"/>
        <v>1.9100051171379624</v>
      </c>
      <c r="AI39" s="8">
        <f t="shared" si="10"/>
        <v>0.88000873457801065</v>
      </c>
      <c r="AJ39" s="8">
        <f t="shared" si="11"/>
        <v>1.9100163378157597</v>
      </c>
    </row>
    <row r="40" spans="1:36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8"/>
        <v>0.7730582524271844</v>
      </c>
      <c r="AH40" s="8">
        <f t="shared" si="9"/>
        <v>0.9519913367825773</v>
      </c>
      <c r="AI40" s="8">
        <f t="shared" si="10"/>
        <v>0.77325056433408579</v>
      </c>
      <c r="AJ40" s="8">
        <f t="shared" si="11"/>
        <v>0.95197535338890904</v>
      </c>
    </row>
    <row r="41" spans="1:36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8">
        <f t="shared" si="8"/>
        <v>2.0729641693811081</v>
      </c>
      <c r="AH41" s="8">
        <f t="shared" si="9"/>
        <v>2.7898520084566596</v>
      </c>
      <c r="AI41" s="8">
        <f t="shared" si="10"/>
        <v>0.98036253776435045</v>
      </c>
      <c r="AJ41" s="8">
        <f t="shared" si="11"/>
        <v>1.7102392344497608</v>
      </c>
    </row>
    <row r="42" spans="1:36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8"/>
        <v>1.2526459031823802</v>
      </c>
      <c r="AH42" s="8">
        <f t="shared" si="9"/>
        <v>1.8533815584036302</v>
      </c>
      <c r="AI42" s="8">
        <f t="shared" si="10"/>
        <v>1.629702444208289</v>
      </c>
      <c r="AJ42" s="8">
        <f t="shared" si="11"/>
        <v>1.8465690408648316</v>
      </c>
    </row>
    <row r="43" spans="1:36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8"/>
        <v>0.75755637294098832</v>
      </c>
      <c r="AH43" s="8">
        <f t="shared" si="9"/>
        <v>0.97603269856618735</v>
      </c>
      <c r="AI43" s="8">
        <f t="shared" si="10"/>
        <v>0.76044728434504794</v>
      </c>
      <c r="AJ43" s="8">
        <f t="shared" si="11"/>
        <v>1.2926315444776151</v>
      </c>
    </row>
    <row r="46" spans="1:36" x14ac:dyDescent="0.25">
      <c r="A46" s="11" t="s">
        <v>49</v>
      </c>
    </row>
    <row r="47" spans="1:36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7"/>
  <sheetViews>
    <sheetView zoomScaleNormal="100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A29" sqref="A29"/>
    </sheetView>
  </sheetViews>
  <sheetFormatPr defaultRowHeight="15" x14ac:dyDescent="0.25"/>
  <cols>
    <col min="1" max="1" width="25.42578125" style="11" customWidth="1"/>
    <col min="2" max="2" width="8.5703125" customWidth="1"/>
    <col min="3" max="27" width="9.140625" customWidth="1"/>
    <col min="28" max="28" width="10.7109375" customWidth="1"/>
    <col min="29" max="29" width="15" customWidth="1"/>
    <col min="30" max="30" width="15.7109375" customWidth="1"/>
    <col min="31" max="31" width="18.7109375" customWidth="1"/>
    <col min="32" max="33" width="17.28515625" customWidth="1"/>
    <col min="34" max="34" width="17.7109375" customWidth="1"/>
    <col min="35" max="35" width="18.85546875" customWidth="1"/>
    <col min="36" max="36" width="20.28515625" customWidth="1"/>
    <col min="37" max="40" width="9.140625" customWidth="1"/>
  </cols>
  <sheetData>
    <row r="1" spans="1:40" x14ac:dyDescent="0.25">
      <c r="AC1" s="24" t="s">
        <v>66</v>
      </c>
      <c r="AD1" s="25"/>
      <c r="AE1" s="24" t="s">
        <v>66</v>
      </c>
      <c r="AF1" s="25"/>
      <c r="AG1" s="38" t="s">
        <v>68</v>
      </c>
      <c r="AH1" s="38"/>
      <c r="AI1" s="40" t="s">
        <v>69</v>
      </c>
      <c r="AJ1" s="41"/>
      <c r="AK1" s="27" t="s">
        <v>62</v>
      </c>
      <c r="AL1" s="28"/>
      <c r="AM1" s="28"/>
      <c r="AN1" s="29"/>
    </row>
    <row r="2" spans="1:40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42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38" t="s">
        <v>57</v>
      </c>
      <c r="AH2" s="38"/>
      <c r="AI2" s="38" t="s">
        <v>57</v>
      </c>
      <c r="AJ2" s="38"/>
      <c r="AK2" s="27" t="s">
        <v>57</v>
      </c>
      <c r="AL2" s="29"/>
      <c r="AM2" s="27" t="s">
        <v>59</v>
      </c>
      <c r="AN2" s="29"/>
    </row>
    <row r="3" spans="1:40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9" t="s">
        <v>51</v>
      </c>
      <c r="AH3" s="39" t="s">
        <v>52</v>
      </c>
      <c r="AI3" s="39" t="s">
        <v>51</v>
      </c>
      <c r="AJ3" s="39" t="s">
        <v>52</v>
      </c>
      <c r="AK3" s="30" t="s">
        <v>51</v>
      </c>
      <c r="AL3" s="30" t="s">
        <v>52</v>
      </c>
      <c r="AM3" s="30" t="s">
        <v>51</v>
      </c>
      <c r="AN3" s="30" t="s">
        <v>52</v>
      </c>
    </row>
    <row r="4" spans="1:40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</row>
    <row r="5" spans="1:40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0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0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0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</row>
    <row r="9" spans="1:40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</row>
    <row r="10" spans="1:40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</row>
    <row r="11" spans="1:40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1.2678339818417639</v>
      </c>
    </row>
    <row r="12" spans="1:40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</row>
    <row r="13" spans="1:40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</row>
    <row r="14" spans="1:40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</row>
    <row r="15" spans="1:40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</row>
    <row r="16" spans="1:40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0.86832320667452612</v>
      </c>
    </row>
    <row r="17" spans="1:40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</row>
    <row r="18" spans="1:40" s="36" customFormat="1" x14ac:dyDescent="0.25">
      <c r="A18" s="33" t="s">
        <v>25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</row>
    <row r="19" spans="1:40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</row>
    <row r="20" spans="1:40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</row>
    <row r="21" spans="1:40" s="36" customFormat="1" x14ac:dyDescent="0.25">
      <c r="A21" s="33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</row>
    <row r="22" spans="1:40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</row>
    <row r="23" spans="1:40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</row>
    <row r="24" spans="1:40" s="36" customFormat="1" x14ac:dyDescent="0.25">
      <c r="A24" s="33" t="s">
        <v>76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</row>
    <row r="25" spans="1:40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</row>
    <row r="26" spans="1:40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</row>
    <row r="27" spans="1:40" s="36" customFormat="1" x14ac:dyDescent="0.25">
      <c r="A27" s="33" t="s">
        <v>31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1">(Q27+W27)/B27</f>
        <v>0.62302965535666577</v>
      </c>
      <c r="AL27" s="35">
        <f t="shared" ref="AL27:AL43" si="12">(T27+Z27)/E27</f>
        <v>1.221218548858982</v>
      </c>
      <c r="AM27" s="35">
        <f t="shared" ref="AM27:AM43" si="13">(R27+X27)/C27</f>
        <v>0.89567558472152109</v>
      </c>
      <c r="AN27" s="35">
        <f t="shared" ref="AN27:AN43" si="14">(U27+V27+AA27+AB27)/(F27+G27)</f>
        <v>1.4802664508036163</v>
      </c>
    </row>
    <row r="28" spans="1:40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0.76399873769748139</v>
      </c>
      <c r="AL28" s="8">
        <f t="shared" si="12"/>
        <v>0.64499962748652739</v>
      </c>
      <c r="AM28" s="8">
        <f t="shared" si="13"/>
        <v>0.76400345399595515</v>
      </c>
      <c r="AN28" s="8">
        <f t="shared" si="14"/>
        <v>0.64499891706945289</v>
      </c>
    </row>
    <row r="29" spans="1:40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0.72615968478812642</v>
      </c>
      <c r="AL29" s="8">
        <f t="shared" si="12"/>
        <v>0.91472088969194165</v>
      </c>
      <c r="AM29" s="8">
        <f t="shared" si="13"/>
        <v>0.71665866739007955</v>
      </c>
      <c r="AN29" s="8">
        <f t="shared" si="14"/>
        <v>0.93633352400462933</v>
      </c>
    </row>
    <row r="30" spans="1:40" s="36" customFormat="1" x14ac:dyDescent="0.25">
      <c r="A30" s="33" t="s">
        <v>33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1"/>
        <v>1.1361670232202252</v>
      </c>
      <c r="AL30" s="35">
        <f t="shared" si="12"/>
        <v>1.1442430025445292</v>
      </c>
      <c r="AM30" s="35">
        <f t="shared" si="13"/>
        <v>1.2921573137074518</v>
      </c>
      <c r="AN30" s="35">
        <f t="shared" si="14"/>
        <v>1.9963516839043864</v>
      </c>
    </row>
    <row r="31" spans="1:40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0.76098776051466765</v>
      </c>
      <c r="AL31" s="8">
        <f t="shared" si="12"/>
        <v>0.58309961193879967</v>
      </c>
      <c r="AM31" s="8">
        <f t="shared" si="13"/>
        <v>0.89000139840581727</v>
      </c>
      <c r="AN31" s="8">
        <f t="shared" si="14"/>
        <v>0.85747002559612018</v>
      </c>
    </row>
    <row r="32" spans="1:40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0.91588165515316444</v>
      </c>
      <c r="AL32" s="8">
        <f t="shared" si="12"/>
        <v>1.3636522205823158</v>
      </c>
      <c r="AM32" s="8">
        <f t="shared" si="13"/>
        <v>1.540762331838565</v>
      </c>
      <c r="AN32" s="8">
        <f t="shared" si="14"/>
        <v>2.2919541323690349</v>
      </c>
    </row>
    <row r="33" spans="1:40" s="36" customFormat="1" x14ac:dyDescent="0.25">
      <c r="A33" s="33" t="s">
        <v>36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1"/>
        <v>0.95</v>
      </c>
      <c r="AL33" s="35">
        <f t="shared" si="12"/>
        <v>0.78000585480093676</v>
      </c>
      <c r="AM33" s="35">
        <f t="shared" si="13"/>
        <v>2.122851919561243</v>
      </c>
      <c r="AN33" s="35">
        <f t="shared" si="14"/>
        <v>1.4646207974980454</v>
      </c>
    </row>
    <row r="34" spans="1:40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0.89198693402935159</v>
      </c>
      <c r="AL34" s="8">
        <f t="shared" si="12"/>
        <v>1.125046284051838</v>
      </c>
      <c r="AM34" s="8">
        <f t="shared" si="13"/>
        <v>1.0499937382592361</v>
      </c>
      <c r="AN34" s="8">
        <f t="shared" si="14"/>
        <v>1.3250159948816378</v>
      </c>
    </row>
    <row r="35" spans="1:40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0.58041581642691309</v>
      </c>
      <c r="AL35" s="8">
        <f t="shared" si="12"/>
        <v>1.0000077174352295</v>
      </c>
      <c r="AM35" s="8">
        <f t="shared" si="13"/>
        <v>0.58043368497948133</v>
      </c>
      <c r="AN35" s="8">
        <f t="shared" si="14"/>
        <v>1.3255250168251249</v>
      </c>
    </row>
    <row r="36" spans="1:40" s="36" customFormat="1" x14ac:dyDescent="0.25">
      <c r="A36" s="33" t="s">
        <v>39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1"/>
        <v>0.70401046207497819</v>
      </c>
      <c r="AL36" s="35">
        <f t="shared" si="12"/>
        <v>1.3540235648032088</v>
      </c>
      <c r="AM36" s="35">
        <f t="shared" si="13"/>
        <v>0.70402829028290281</v>
      </c>
      <c r="AN36" s="35">
        <f t="shared" si="14"/>
        <v>1.3539094650205763</v>
      </c>
    </row>
    <row r="37" spans="1:40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0.79768577372009708</v>
      </c>
      <c r="AL37" s="8">
        <f t="shared" si="12"/>
        <v>0.90181023221093604</v>
      </c>
      <c r="AM37" s="8">
        <f t="shared" si="13"/>
        <v>0.95315272684254126</v>
      </c>
      <c r="AN37" s="8">
        <f t="shared" si="14"/>
        <v>1.0535346012832263</v>
      </c>
    </row>
    <row r="38" spans="1:40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1.0076549220165065</v>
      </c>
      <c r="AL38" s="8">
        <f t="shared" si="12"/>
        <v>1.1770239741039215</v>
      </c>
      <c r="AM38" s="8">
        <f t="shared" si="13"/>
        <v>1.0085282298863867</v>
      </c>
      <c r="AN38" s="8">
        <f t="shared" si="14"/>
        <v>1.1675336016402156</v>
      </c>
    </row>
    <row r="39" spans="1:40" s="36" customFormat="1" x14ac:dyDescent="0.25">
      <c r="A39" s="33" t="s">
        <v>74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1"/>
        <v>0.87999913388043216</v>
      </c>
      <c r="AL39" s="35">
        <f t="shared" si="12"/>
        <v>1.9100051171379624</v>
      </c>
      <c r="AM39" s="35">
        <f t="shared" si="13"/>
        <v>0.88000873457801065</v>
      </c>
      <c r="AN39" s="35">
        <f t="shared" si="14"/>
        <v>1.9100163378157597</v>
      </c>
    </row>
    <row r="40" spans="1:40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0.7730582524271844</v>
      </c>
      <c r="AL40" s="8">
        <f t="shared" si="12"/>
        <v>0.9519913367825773</v>
      </c>
      <c r="AM40" s="8">
        <f t="shared" si="13"/>
        <v>0.77325056433408579</v>
      </c>
      <c r="AN40" s="8">
        <f t="shared" si="14"/>
        <v>0.95197535338890904</v>
      </c>
    </row>
    <row r="41" spans="1:40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2.0729641693811081</v>
      </c>
      <c r="AL41" s="8">
        <f t="shared" si="12"/>
        <v>2.7898520084566596</v>
      </c>
      <c r="AM41" s="8">
        <f t="shared" si="13"/>
        <v>0.98036253776435045</v>
      </c>
      <c r="AN41" s="8">
        <f t="shared" si="14"/>
        <v>1.7102392344497608</v>
      </c>
    </row>
    <row r="42" spans="1:40" s="36" customFormat="1" x14ac:dyDescent="0.25">
      <c r="A42" s="33" t="s">
        <v>77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1"/>
        <v>1.2526459031823802</v>
      </c>
      <c r="AL42" s="35">
        <f t="shared" si="12"/>
        <v>1.8533815584036302</v>
      </c>
      <c r="AM42" s="35">
        <f t="shared" si="13"/>
        <v>1.629702444208289</v>
      </c>
      <c r="AN42" s="35">
        <f t="shared" si="14"/>
        <v>1.8465690408648316</v>
      </c>
    </row>
    <row r="43" spans="1:40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0.75755637294098832</v>
      </c>
      <c r="AL43" s="8">
        <f t="shared" si="12"/>
        <v>0.97603269856618735</v>
      </c>
      <c r="AM43" s="8">
        <f t="shared" si="13"/>
        <v>0.76044728434504794</v>
      </c>
      <c r="AN43" s="8">
        <f t="shared" si="14"/>
        <v>1.2926315444776151</v>
      </c>
    </row>
    <row r="46" spans="1:40" x14ac:dyDescent="0.25">
      <c r="A46" s="11" t="s">
        <v>49</v>
      </c>
    </row>
    <row r="47" spans="1:40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I7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5" x14ac:dyDescent="0.25"/>
  <cols>
    <col min="1" max="1" width="26.140625" style="11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58</v>
      </c>
      <c r="AE1" t="s">
        <v>58</v>
      </c>
      <c r="AG1" t="s">
        <v>62</v>
      </c>
    </row>
    <row r="2" spans="1:36" x14ac:dyDescent="0.25">
      <c r="A2" s="6"/>
      <c r="B2" s="51" t="s">
        <v>0</v>
      </c>
      <c r="C2" s="52"/>
      <c r="D2" s="53"/>
      <c r="E2" s="51" t="s">
        <v>4</v>
      </c>
      <c r="F2" s="52"/>
      <c r="G2" s="52"/>
      <c r="H2" s="16"/>
      <c r="I2" s="18" t="s">
        <v>6</v>
      </c>
      <c r="J2" s="19"/>
      <c r="K2" s="20" t="s">
        <v>7</v>
      </c>
      <c r="L2" s="3"/>
      <c r="M2" s="1" t="s">
        <v>8</v>
      </c>
      <c r="N2" s="3"/>
      <c r="O2" s="1" t="s">
        <v>9</v>
      </c>
      <c r="P2" s="3"/>
      <c r="Q2" s="1" t="s">
        <v>60</v>
      </c>
      <c r="R2" s="2"/>
      <c r="S2" s="3"/>
      <c r="T2" s="1" t="s">
        <v>61</v>
      </c>
      <c r="U2" s="2"/>
      <c r="V2" s="3"/>
      <c r="W2" s="1" t="s">
        <v>11</v>
      </c>
      <c r="X2" s="2"/>
      <c r="Y2" s="3"/>
      <c r="Z2" s="54" t="s">
        <v>12</v>
      </c>
      <c r="AA2" s="55"/>
      <c r="AB2" s="56"/>
      <c r="AC2" t="s">
        <v>57</v>
      </c>
      <c r="AE2" t="s">
        <v>59</v>
      </c>
      <c r="AG2" t="s">
        <v>57</v>
      </c>
      <c r="AI2" t="s">
        <v>59</v>
      </c>
    </row>
    <row r="3" spans="1:36" ht="21" x14ac:dyDescent="0.35">
      <c r="A3" s="10">
        <v>41455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47</v>
      </c>
      <c r="I3" s="20" t="s">
        <v>1</v>
      </c>
      <c r="J3" s="20" t="s">
        <v>2</v>
      </c>
      <c r="K3" s="20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51</v>
      </c>
      <c r="AD3" s="14" t="s">
        <v>52</v>
      </c>
      <c r="AE3" s="14" t="s">
        <v>51</v>
      </c>
      <c r="AF3" s="14" t="s">
        <v>52</v>
      </c>
      <c r="AG3" s="14" t="s">
        <v>51</v>
      </c>
      <c r="AH3" s="14" t="s">
        <v>52</v>
      </c>
      <c r="AI3" s="14" t="s">
        <v>51</v>
      </c>
      <c r="AJ3" s="14" t="s">
        <v>52</v>
      </c>
    </row>
    <row r="4" spans="1:36" x14ac:dyDescent="0.25">
      <c r="A4" s="12" t="s">
        <v>73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3">
        <v>0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/>
      <c r="K16" s="4">
        <v>0.84</v>
      </c>
      <c r="L16" s="4"/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12" t="s">
        <v>25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5" spans="1:36" x14ac:dyDescent="0.25">
      <c r="A45" s="11" t="s">
        <v>65</v>
      </c>
      <c r="I45">
        <f>SUM(I4:I43)/39</f>
        <v>0.88797505992920456</v>
      </c>
      <c r="K45">
        <f>SUM(K4:K43)/39</f>
        <v>1.2297305386234636</v>
      </c>
    </row>
    <row r="46" spans="1:36" x14ac:dyDescent="0.25">
      <c r="A46" s="11" t="s">
        <v>49</v>
      </c>
    </row>
    <row r="47" spans="1:36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M13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5" x14ac:dyDescent="0.25"/>
  <cols>
    <col min="1" max="1" width="25.28515625" style="11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24" t="s">
        <v>66</v>
      </c>
      <c r="AD1" s="25"/>
      <c r="AE1" s="24" t="s">
        <v>66</v>
      </c>
      <c r="AF1" s="25"/>
      <c r="AG1" s="27" t="s">
        <v>62</v>
      </c>
      <c r="AH1" s="28"/>
      <c r="AI1" s="28"/>
      <c r="AJ1" s="29"/>
      <c r="AK1" s="32"/>
    </row>
    <row r="2" spans="1:37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27" t="s">
        <v>57</v>
      </c>
      <c r="AH2" s="29"/>
      <c r="AI2" s="27" t="s">
        <v>59</v>
      </c>
      <c r="AJ2" s="29"/>
      <c r="AK2" s="20" t="s">
        <v>67</v>
      </c>
    </row>
    <row r="3" spans="1:37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0" t="s">
        <v>51</v>
      </c>
      <c r="AH3" s="30" t="s">
        <v>52</v>
      </c>
      <c r="AI3" s="30" t="s">
        <v>51</v>
      </c>
      <c r="AJ3" s="30" t="s">
        <v>52</v>
      </c>
      <c r="AK3" s="20" t="s">
        <v>1</v>
      </c>
    </row>
    <row r="4" spans="1:37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31">
        <f>M4+O4</f>
        <v>4.2200000000000006</v>
      </c>
    </row>
    <row r="5" spans="1:37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3" si="8">M5+O5</f>
        <v>2.3879999999999999</v>
      </c>
    </row>
    <row r="6" spans="1:37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2.2783450359677277</v>
      </c>
    </row>
    <row r="8" spans="1:37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 t="shared" si="8"/>
        <v>2.62</v>
      </c>
    </row>
    <row r="9" spans="1:37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 t="shared" si="8"/>
        <v>2.5</v>
      </c>
    </row>
    <row r="10" spans="1:37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 t="shared" si="8"/>
        <v>1.6919999999999999</v>
      </c>
    </row>
    <row r="11" spans="1:37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 t="shared" si="8"/>
        <v>2.7359999999999998</v>
      </c>
    </row>
    <row r="12" spans="1:37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 t="shared" si="8"/>
        <v>2.88</v>
      </c>
    </row>
    <row r="13" spans="1:37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 t="shared" si="8"/>
        <v>2.94</v>
      </c>
    </row>
    <row r="14" spans="1:37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 t="shared" si="8"/>
        <v>2.1500000000000004</v>
      </c>
    </row>
    <row r="15" spans="1:37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 t="shared" si="8"/>
        <v>3.3840000000000003</v>
      </c>
    </row>
    <row r="16" spans="1:37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v>1.236</v>
      </c>
      <c r="N16" s="4"/>
      <c r="O16" s="4">
        <v>1.236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 t="shared" si="8"/>
        <v>2.472</v>
      </c>
    </row>
    <row r="17" spans="1:37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 t="shared" si="8"/>
        <v>3.0300000000000002</v>
      </c>
    </row>
    <row r="18" spans="1:37" x14ac:dyDescent="0.25">
      <c r="A18" s="12" t="s">
        <v>25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 t="shared" si="8"/>
        <v>3.6959999999999997</v>
      </c>
    </row>
    <row r="19" spans="1:37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 t="shared" si="8"/>
        <v>0</v>
      </c>
    </row>
    <row r="20" spans="1:37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 t="shared" si="8"/>
        <v>3.0514769762971277</v>
      </c>
    </row>
    <row r="21" spans="1:37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 t="shared" si="8"/>
        <v>2.33</v>
      </c>
    </row>
    <row r="22" spans="1:37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 t="shared" si="8"/>
        <v>3.036</v>
      </c>
    </row>
    <row r="23" spans="1:37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 t="shared" si="8"/>
        <v>2.37</v>
      </c>
    </row>
    <row r="24" spans="1:37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 t="shared" si="8"/>
        <v>2.1360000000000001</v>
      </c>
    </row>
    <row r="25" spans="1:37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 t="shared" si="8"/>
        <v>2.39</v>
      </c>
    </row>
    <row r="26" spans="1:37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 t="shared" si="8"/>
        <v>2.58</v>
      </c>
    </row>
    <row r="27" spans="1:37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v>0.74399999999999999</v>
      </c>
      <c r="N27" s="4"/>
      <c r="O27" s="4">
        <v>1.464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9">(Q27+W27)/B27</f>
        <v>0.62302965535666577</v>
      </c>
      <c r="AH27" s="8">
        <f t="shared" ref="AH27:AH43" si="10">(T27+Z27)/E27</f>
        <v>1.2065107428461317</v>
      </c>
      <c r="AI27" s="8">
        <f t="shared" ref="AI27:AI43" si="11">(R27+X27)/C27</f>
        <v>0.89567558472152109</v>
      </c>
      <c r="AJ27" s="8">
        <f t="shared" ref="AJ27:AJ43" si="12">(U27+V27+AA27+AB27)/(F27+G27)</f>
        <v>1.4802664508036163</v>
      </c>
      <c r="AK27" s="8">
        <f t="shared" si="8"/>
        <v>2.2080000000000002</v>
      </c>
    </row>
    <row r="28" spans="1:37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9"/>
        <v>0.76399873769748139</v>
      </c>
      <c r="AH28" s="8">
        <f t="shared" si="10"/>
        <v>0.64499962748652739</v>
      </c>
      <c r="AI28" s="8">
        <f t="shared" si="11"/>
        <v>0.76400345399595515</v>
      </c>
      <c r="AJ28" s="8">
        <f t="shared" si="12"/>
        <v>0.64499891706945289</v>
      </c>
      <c r="AK28" s="8">
        <f t="shared" si="8"/>
        <v>1.6910000000000001</v>
      </c>
    </row>
    <row r="29" spans="1:37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9"/>
        <v>0.72615968478812642</v>
      </c>
      <c r="AH29" s="8">
        <f t="shared" si="10"/>
        <v>0.91472088969194165</v>
      </c>
      <c r="AI29" s="8">
        <f t="shared" si="11"/>
        <v>0.71665866739007955</v>
      </c>
      <c r="AJ29" s="8">
        <f t="shared" si="12"/>
        <v>0.93633352400462933</v>
      </c>
      <c r="AK29" s="8">
        <f t="shared" si="8"/>
        <v>1.98</v>
      </c>
    </row>
    <row r="30" spans="1:37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9"/>
        <v>1.1361670232202252</v>
      </c>
      <c r="AH30" s="8">
        <f t="shared" si="10"/>
        <v>1.1442430025445292</v>
      </c>
      <c r="AI30" s="8">
        <f t="shared" si="11"/>
        <v>1.2921573137074518</v>
      </c>
      <c r="AJ30" s="8">
        <f t="shared" si="12"/>
        <v>1.9963516839043864</v>
      </c>
      <c r="AK30" s="8">
        <f t="shared" si="8"/>
        <v>2.7360000000000002</v>
      </c>
    </row>
    <row r="31" spans="1:37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9"/>
        <v>0.76098776051466765</v>
      </c>
      <c r="AH31" s="8">
        <f t="shared" si="10"/>
        <v>0.58309961193879967</v>
      </c>
      <c r="AI31" s="8">
        <f t="shared" si="11"/>
        <v>0.89000139840581727</v>
      </c>
      <c r="AJ31" s="8">
        <f t="shared" si="12"/>
        <v>0.85747002559612018</v>
      </c>
      <c r="AK31" s="8">
        <f t="shared" si="8"/>
        <v>1.6320000000000001</v>
      </c>
    </row>
    <row r="32" spans="1:37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9"/>
        <v>0.91588165515316444</v>
      </c>
      <c r="AH32" s="8">
        <f t="shared" si="10"/>
        <v>1.3636522205823158</v>
      </c>
      <c r="AI32" s="8">
        <f t="shared" si="11"/>
        <v>1.540762331838565</v>
      </c>
      <c r="AJ32" s="8">
        <f t="shared" si="12"/>
        <v>2.2919541323690349</v>
      </c>
      <c r="AK32" s="8">
        <f t="shared" si="8"/>
        <v>2.6520000000000001</v>
      </c>
    </row>
    <row r="33" spans="1:37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9"/>
        <v>0.95</v>
      </c>
      <c r="AH33" s="8">
        <f t="shared" si="10"/>
        <v>0.78000585480093676</v>
      </c>
      <c r="AI33" s="8">
        <f t="shared" si="11"/>
        <v>2.122851919561243</v>
      </c>
      <c r="AJ33" s="8">
        <f t="shared" si="12"/>
        <v>1.4646207974980454</v>
      </c>
      <c r="AK33" s="8">
        <f t="shared" si="8"/>
        <v>2.08</v>
      </c>
    </row>
    <row r="34" spans="1:37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9"/>
        <v>0.89198693402935159</v>
      </c>
      <c r="AH34" s="8">
        <f t="shared" si="10"/>
        <v>1.125046284051838</v>
      </c>
      <c r="AI34" s="8">
        <f t="shared" si="11"/>
        <v>1.0499937382592361</v>
      </c>
      <c r="AJ34" s="8">
        <f t="shared" si="12"/>
        <v>1.3250159948816378</v>
      </c>
      <c r="AK34" s="8">
        <f t="shared" si="8"/>
        <v>2.42</v>
      </c>
    </row>
    <row r="35" spans="1:37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9"/>
        <v>0.58041581642691309</v>
      </c>
      <c r="AH35" s="8">
        <f t="shared" si="10"/>
        <v>1.0000077174352295</v>
      </c>
      <c r="AI35" s="8">
        <f t="shared" si="11"/>
        <v>0.58043368497948133</v>
      </c>
      <c r="AJ35" s="8">
        <f t="shared" si="12"/>
        <v>1.3255250168251249</v>
      </c>
      <c r="AK35" s="8">
        <f t="shared" si="8"/>
        <v>1.8959999999999999</v>
      </c>
    </row>
    <row r="36" spans="1:37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9"/>
        <v>0.70401046207497819</v>
      </c>
      <c r="AH36" s="8">
        <f t="shared" si="10"/>
        <v>1.3540235648032088</v>
      </c>
      <c r="AI36" s="8">
        <f t="shared" si="11"/>
        <v>0.70402829028290281</v>
      </c>
      <c r="AJ36" s="8">
        <f t="shared" si="12"/>
        <v>1.3539094650205763</v>
      </c>
      <c r="AK36" s="8">
        <f t="shared" si="8"/>
        <v>2.46</v>
      </c>
    </row>
    <row r="37" spans="1:37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9"/>
        <v>0.79768577372009708</v>
      </c>
      <c r="AH37" s="8">
        <f t="shared" si="10"/>
        <v>0.90181023221093604</v>
      </c>
      <c r="AI37" s="8">
        <f t="shared" si="11"/>
        <v>0.95315272684254126</v>
      </c>
      <c r="AJ37" s="8">
        <f t="shared" si="12"/>
        <v>1.0535346012832263</v>
      </c>
      <c r="AK37" s="8">
        <f t="shared" si="8"/>
        <v>2.0489999999999999</v>
      </c>
    </row>
    <row r="38" spans="1:37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9"/>
        <v>1.0076549220165065</v>
      </c>
      <c r="AH38" s="8">
        <f t="shared" si="10"/>
        <v>1.1770239741039215</v>
      </c>
      <c r="AI38" s="8">
        <f t="shared" si="11"/>
        <v>1.0085282298863867</v>
      </c>
      <c r="AJ38" s="8">
        <f t="shared" si="12"/>
        <v>1.1675336016402156</v>
      </c>
      <c r="AK38" s="8">
        <f t="shared" si="8"/>
        <v>2.63</v>
      </c>
    </row>
    <row r="39" spans="1:37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9"/>
        <v>0.87999913388043216</v>
      </c>
      <c r="AH39" s="8">
        <f t="shared" si="10"/>
        <v>1.9100051171379624</v>
      </c>
      <c r="AI39" s="8">
        <f t="shared" si="11"/>
        <v>0.88000873457801065</v>
      </c>
      <c r="AJ39" s="8">
        <f t="shared" si="12"/>
        <v>1.9100163378157597</v>
      </c>
      <c r="AK39" s="8">
        <f t="shared" si="8"/>
        <v>3.3530999999999995</v>
      </c>
    </row>
    <row r="40" spans="1:37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9"/>
        <v>0.7730582524271844</v>
      </c>
      <c r="AH40" s="8">
        <f t="shared" si="10"/>
        <v>0.9519913367825773</v>
      </c>
      <c r="AI40" s="8">
        <f t="shared" si="11"/>
        <v>0.77325056433408579</v>
      </c>
      <c r="AJ40" s="8">
        <f t="shared" si="12"/>
        <v>0.97857675111773468</v>
      </c>
      <c r="AK40" s="8">
        <f t="shared" si="8"/>
        <v>2.06</v>
      </c>
    </row>
    <row r="41" spans="1:37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 s="4">
        <f t="shared" si="4"/>
        <v>1.5078175895765471</v>
      </c>
      <c r="AD41" s="4">
        <f t="shared" si="5"/>
        <v>0.1923890063424947</v>
      </c>
      <c r="AE41" s="4">
        <f t="shared" si="6"/>
        <v>0.25498891352549891</v>
      </c>
      <c r="AF41" s="4">
        <f t="shared" si="7"/>
        <v>1.014354066985646E-2</v>
      </c>
      <c r="AG41" s="8">
        <f t="shared" si="9"/>
        <v>2.4379478827361565</v>
      </c>
      <c r="AH41" s="8">
        <f t="shared" si="10"/>
        <v>1.8422832980972514</v>
      </c>
      <c r="AI41" s="8">
        <f t="shared" si="11"/>
        <v>1.1782477341389728</v>
      </c>
      <c r="AJ41" s="8">
        <f t="shared" si="12"/>
        <v>1.6600956937799047</v>
      </c>
      <c r="AK41" s="8">
        <f t="shared" si="8"/>
        <v>3.0960000000000001</v>
      </c>
    </row>
    <row r="42" spans="1:37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9"/>
        <v>1.2526459031823802</v>
      </c>
      <c r="AH42" s="8">
        <f t="shared" si="10"/>
        <v>1.8533815584036302</v>
      </c>
      <c r="AI42" s="8">
        <f t="shared" si="11"/>
        <v>1.629702444208289</v>
      </c>
      <c r="AJ42" s="8">
        <f t="shared" si="12"/>
        <v>1.8465690408648316</v>
      </c>
      <c r="AK42" s="8">
        <f t="shared" si="8"/>
        <v>3.84</v>
      </c>
    </row>
    <row r="43" spans="1:37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9"/>
        <v>0.75755637294098832</v>
      </c>
      <c r="AH43" s="8">
        <f t="shared" si="10"/>
        <v>0.97603269856618735</v>
      </c>
      <c r="AI43" s="8">
        <f t="shared" si="11"/>
        <v>0.76044728434504794</v>
      </c>
      <c r="AJ43" s="8">
        <f t="shared" si="12"/>
        <v>1.2926315444776151</v>
      </c>
      <c r="AK43" s="8">
        <f t="shared" si="8"/>
        <v>2.11</v>
      </c>
    </row>
    <row r="46" spans="1:37" x14ac:dyDescent="0.25">
      <c r="A46" s="11" t="s">
        <v>49</v>
      </c>
    </row>
    <row r="47" spans="1:37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7"/>
  <sheetViews>
    <sheetView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5" x14ac:dyDescent="0.25"/>
  <cols>
    <col min="1" max="1" width="26.1406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0" x14ac:dyDescent="0.25">
      <c r="AC1" s="24" t="s">
        <v>66</v>
      </c>
      <c r="AD1" s="25"/>
      <c r="AE1" s="24" t="s">
        <v>66</v>
      </c>
      <c r="AF1" s="25"/>
      <c r="AG1" s="38" t="s">
        <v>68</v>
      </c>
      <c r="AH1" s="38"/>
      <c r="AI1" s="40" t="s">
        <v>69</v>
      </c>
      <c r="AJ1" s="41"/>
      <c r="AK1" s="27" t="s">
        <v>62</v>
      </c>
      <c r="AL1" s="28"/>
      <c r="AM1" s="28"/>
      <c r="AN1" s="29"/>
    </row>
    <row r="2" spans="1:40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38" t="s">
        <v>57</v>
      </c>
      <c r="AH2" s="38"/>
      <c r="AI2" s="38" t="s">
        <v>71</v>
      </c>
      <c r="AJ2" s="38" t="s">
        <v>72</v>
      </c>
      <c r="AK2" s="27" t="s">
        <v>57</v>
      </c>
      <c r="AL2" s="29"/>
      <c r="AM2" s="27" t="s">
        <v>59</v>
      </c>
      <c r="AN2" s="29"/>
    </row>
    <row r="3" spans="1:40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9" t="s">
        <v>51</v>
      </c>
      <c r="AH3" s="39" t="s">
        <v>52</v>
      </c>
      <c r="AI3" s="39" t="s">
        <v>51</v>
      </c>
      <c r="AJ3" s="39" t="s">
        <v>52</v>
      </c>
      <c r="AK3" s="30" t="s">
        <v>51</v>
      </c>
      <c r="AL3" s="30" t="s">
        <v>52</v>
      </c>
      <c r="AM3" s="30" t="s">
        <v>51</v>
      </c>
      <c r="AN3" s="30" t="s">
        <v>52</v>
      </c>
    </row>
    <row r="4" spans="1:40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</row>
    <row r="5" spans="1:40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I43" si="10">AG5*1.2</f>
        <v>1.08</v>
      </c>
      <c r="AJ5" s="8">
        <f t="shared" ref="AJ5:AJ43" si="11">AH5*1.2</f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0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1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0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1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0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1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</row>
    <row r="9" spans="1:40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1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</row>
    <row r="10" spans="1:40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1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</row>
    <row r="11" spans="1:40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1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</row>
    <row r="12" spans="1:40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1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</row>
    <row r="13" spans="1:40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1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</row>
    <row r="14" spans="1:40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1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</row>
    <row r="15" spans="1:40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1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</row>
    <row r="16" spans="1:40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1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</row>
    <row r="17" spans="1:40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1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</row>
    <row r="18" spans="1:40" s="36" customFormat="1" x14ac:dyDescent="0.25">
      <c r="A18" s="33" t="s">
        <v>25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1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</row>
    <row r="19" spans="1:40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1"/>
        <v>0</v>
      </c>
      <c r="AK19" s="8"/>
      <c r="AL19" s="8"/>
      <c r="AM19" s="8"/>
      <c r="AN19" s="8"/>
    </row>
    <row r="20" spans="1:40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1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</row>
    <row r="21" spans="1:40" s="36" customFormat="1" x14ac:dyDescent="0.25">
      <c r="A21" s="33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1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</row>
    <row r="22" spans="1:40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1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</row>
    <row r="23" spans="1:40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1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</row>
    <row r="24" spans="1:40" s="36" customFormat="1" x14ac:dyDescent="0.25">
      <c r="A24" s="33" t="s">
        <v>76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1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</row>
    <row r="25" spans="1:40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1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</row>
    <row r="26" spans="1:40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1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</row>
    <row r="27" spans="1:40" s="36" customFormat="1" x14ac:dyDescent="0.25">
      <c r="A27" s="33" t="s">
        <v>31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1"/>
        <v>1.464</v>
      </c>
      <c r="AK27" s="35">
        <f t="shared" ref="AK27:AK43" si="12">(Q27+W27)/B27</f>
        <v>0.62302965535666577</v>
      </c>
      <c r="AL27" s="35">
        <f t="shared" ref="AL27:AL43" si="13">(T27+Z27)/E27</f>
        <v>1.221218548858982</v>
      </c>
      <c r="AM27" s="35">
        <f t="shared" ref="AM27:AM43" si="14">(R27+X27)/C27</f>
        <v>0.89567558472152109</v>
      </c>
      <c r="AN27" s="35">
        <f t="shared" ref="AN27:AN43" si="15">(U27+V27+AA27+AB27)/(F27+G27)</f>
        <v>1.4802664508036163</v>
      </c>
    </row>
    <row r="28" spans="1:40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1"/>
        <v>0.77400000000000002</v>
      </c>
      <c r="AK28" s="8">
        <f t="shared" si="12"/>
        <v>0.76399873769748139</v>
      </c>
      <c r="AL28" s="8">
        <f t="shared" si="13"/>
        <v>0.64499962748652739</v>
      </c>
      <c r="AM28" s="8">
        <f t="shared" si="14"/>
        <v>0.76400345399595515</v>
      </c>
      <c r="AN28" s="8">
        <f t="shared" si="15"/>
        <v>0.64499891706945289</v>
      </c>
    </row>
    <row r="29" spans="1:40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1"/>
        <v>1.1279999999999999</v>
      </c>
      <c r="AK29" s="8">
        <f t="shared" si="12"/>
        <v>0.72615968478812642</v>
      </c>
      <c r="AL29" s="8">
        <f t="shared" si="13"/>
        <v>0.91472088969194165</v>
      </c>
      <c r="AM29" s="8">
        <f t="shared" si="14"/>
        <v>0.71665866739007955</v>
      </c>
      <c r="AN29" s="8">
        <f t="shared" si="15"/>
        <v>0.93633352400462933</v>
      </c>
    </row>
    <row r="30" spans="1:40" s="36" customFormat="1" x14ac:dyDescent="0.25">
      <c r="A30" s="33" t="s">
        <v>33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1"/>
        <v>1.3679999999999999</v>
      </c>
      <c r="AK30" s="35">
        <f t="shared" si="12"/>
        <v>1.1361670232202252</v>
      </c>
      <c r="AL30" s="35">
        <f t="shared" si="13"/>
        <v>1.1442430025445292</v>
      </c>
      <c r="AM30" s="35">
        <f t="shared" si="14"/>
        <v>1.2921573137074518</v>
      </c>
      <c r="AN30" s="35">
        <f t="shared" si="15"/>
        <v>1.9963516839043864</v>
      </c>
    </row>
    <row r="31" spans="1:40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1"/>
        <v>0.70799999999999996</v>
      </c>
      <c r="AK31" s="8">
        <f t="shared" si="12"/>
        <v>0.76098776051466765</v>
      </c>
      <c r="AL31" s="8">
        <f t="shared" si="13"/>
        <v>0.58309961193879967</v>
      </c>
      <c r="AM31" s="8">
        <f t="shared" si="14"/>
        <v>0.89000139840581727</v>
      </c>
      <c r="AN31" s="8">
        <f t="shared" si="15"/>
        <v>0.85747002559612018</v>
      </c>
    </row>
    <row r="32" spans="1:40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1"/>
        <v>1.5840000000000001</v>
      </c>
      <c r="AK32" s="8">
        <f t="shared" si="12"/>
        <v>0.91588165515316444</v>
      </c>
      <c r="AL32" s="8">
        <f t="shared" si="13"/>
        <v>1.3636522205823158</v>
      </c>
      <c r="AM32" s="8">
        <f t="shared" si="14"/>
        <v>1.540762331838565</v>
      </c>
      <c r="AN32" s="8">
        <f t="shared" si="15"/>
        <v>2.2919541323690349</v>
      </c>
    </row>
    <row r="33" spans="1:40" s="36" customFormat="1" x14ac:dyDescent="0.25">
      <c r="A33" s="33" t="s">
        <v>36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1"/>
        <v>0.93599999999999994</v>
      </c>
      <c r="AK33" s="35">
        <f t="shared" si="12"/>
        <v>0.95</v>
      </c>
      <c r="AL33" s="35">
        <f t="shared" si="13"/>
        <v>0.78000585480093676</v>
      </c>
      <c r="AM33" s="35">
        <f t="shared" si="14"/>
        <v>2.122851919561243</v>
      </c>
      <c r="AN33" s="35">
        <f t="shared" si="15"/>
        <v>1.4646207974980454</v>
      </c>
    </row>
    <row r="34" spans="1:40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1"/>
        <v>1.3559999999999999</v>
      </c>
      <c r="AK34" s="8">
        <f t="shared" si="12"/>
        <v>0.89198693402935159</v>
      </c>
      <c r="AL34" s="8">
        <f t="shared" si="13"/>
        <v>1.125046284051838</v>
      </c>
      <c r="AM34" s="8">
        <f t="shared" si="14"/>
        <v>1.0499937382592361</v>
      </c>
      <c r="AN34" s="8">
        <f t="shared" si="15"/>
        <v>1.3250159948816378</v>
      </c>
    </row>
    <row r="35" spans="1:40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1"/>
        <v>1.2</v>
      </c>
      <c r="AK35" s="8">
        <f t="shared" si="12"/>
        <v>0.58041581642691309</v>
      </c>
      <c r="AL35" s="8">
        <f t="shared" si="13"/>
        <v>1.0000077174352295</v>
      </c>
      <c r="AM35" s="8">
        <f t="shared" si="14"/>
        <v>0.58043368497948133</v>
      </c>
      <c r="AN35" s="8">
        <f t="shared" si="15"/>
        <v>1.3255250168251249</v>
      </c>
    </row>
    <row r="36" spans="1:40" s="36" customFormat="1" x14ac:dyDescent="0.25">
      <c r="A36" s="33" t="s">
        <v>39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1"/>
        <v>1.6248</v>
      </c>
      <c r="AK36" s="35">
        <f t="shared" si="12"/>
        <v>0.70401046207497819</v>
      </c>
      <c r="AL36" s="35">
        <f t="shared" si="13"/>
        <v>1.3540235648032088</v>
      </c>
      <c r="AM36" s="35">
        <f t="shared" si="14"/>
        <v>0.70402829028290281</v>
      </c>
      <c r="AN36" s="35">
        <f t="shared" si="15"/>
        <v>1.3539094650205763</v>
      </c>
    </row>
    <row r="37" spans="1:40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1"/>
        <v>1.0835999999999999</v>
      </c>
      <c r="AK37" s="8">
        <f t="shared" si="12"/>
        <v>0.79768577372009708</v>
      </c>
      <c r="AL37" s="8">
        <f t="shared" si="13"/>
        <v>0.90181023221093604</v>
      </c>
      <c r="AM37" s="8">
        <f t="shared" si="14"/>
        <v>0.95315272684254126</v>
      </c>
      <c r="AN37" s="8">
        <f t="shared" si="15"/>
        <v>1.0535346012832263</v>
      </c>
    </row>
    <row r="38" spans="1:40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1"/>
        <v>1.4159999999999999</v>
      </c>
      <c r="AK38" s="8">
        <f t="shared" si="12"/>
        <v>1.0076549220165065</v>
      </c>
      <c r="AL38" s="8">
        <f t="shared" si="13"/>
        <v>1.1770239741039215</v>
      </c>
      <c r="AM38" s="8">
        <f t="shared" si="14"/>
        <v>1.0085282298863867</v>
      </c>
      <c r="AN38" s="8">
        <f t="shared" si="15"/>
        <v>1.1675336016402156</v>
      </c>
    </row>
    <row r="39" spans="1:40" s="36" customFormat="1" x14ac:dyDescent="0.25">
      <c r="A39" s="33" t="s">
        <v>74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1"/>
        <v>2.2919999999999998</v>
      </c>
      <c r="AK39" s="35">
        <f t="shared" si="12"/>
        <v>0.87999913388043216</v>
      </c>
      <c r="AL39" s="35">
        <f t="shared" si="13"/>
        <v>1.9100051171379624</v>
      </c>
      <c r="AM39" s="35">
        <f t="shared" si="14"/>
        <v>0.88000873457801065</v>
      </c>
      <c r="AN39" s="35">
        <f t="shared" si="15"/>
        <v>1.9100163378157597</v>
      </c>
    </row>
    <row r="40" spans="1:40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1"/>
        <v>1.1399999999999999</v>
      </c>
      <c r="AK40" s="8">
        <f t="shared" si="12"/>
        <v>0.7730582524271844</v>
      </c>
      <c r="AL40" s="8">
        <f t="shared" si="13"/>
        <v>0.9519913367825773</v>
      </c>
      <c r="AM40" s="8">
        <f t="shared" si="14"/>
        <v>0.77325056433408579</v>
      </c>
      <c r="AN40" s="8">
        <f t="shared" si="15"/>
        <v>0.97857675111773468</v>
      </c>
    </row>
    <row r="41" spans="1:40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1"/>
        <v>3.3479492600422831</v>
      </c>
      <c r="AK41" s="8">
        <f t="shared" si="12"/>
        <v>2.0729641693811081</v>
      </c>
      <c r="AL41" s="8">
        <f t="shared" si="13"/>
        <v>2.7898520084566596</v>
      </c>
      <c r="AM41" s="8">
        <f t="shared" si="14"/>
        <v>0.98036253776435045</v>
      </c>
      <c r="AN41" s="8">
        <f t="shared" si="15"/>
        <v>1.7102392344497608</v>
      </c>
    </row>
    <row r="42" spans="1:40" s="36" customFormat="1" x14ac:dyDescent="0.25">
      <c r="A42" s="33" t="s">
        <v>77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1"/>
        <v>2.34</v>
      </c>
      <c r="AK42" s="35">
        <f t="shared" si="12"/>
        <v>1.2526459031823802</v>
      </c>
      <c r="AL42" s="35">
        <f t="shared" si="13"/>
        <v>1.8533815584036302</v>
      </c>
      <c r="AM42" s="35">
        <f t="shared" si="14"/>
        <v>1.629702444208289</v>
      </c>
      <c r="AN42" s="35">
        <f t="shared" si="15"/>
        <v>1.8465690408648316</v>
      </c>
    </row>
    <row r="43" spans="1:40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1"/>
        <v>1.1879999999999999</v>
      </c>
      <c r="AK43" s="8">
        <f t="shared" si="12"/>
        <v>0.75755637294098832</v>
      </c>
      <c r="AL43" s="8">
        <f t="shared" si="13"/>
        <v>0.97603269856618735</v>
      </c>
      <c r="AM43" s="8">
        <f t="shared" si="14"/>
        <v>0.76044728434504794</v>
      </c>
      <c r="AN43" s="8">
        <f t="shared" si="15"/>
        <v>1.2926315444776151</v>
      </c>
    </row>
    <row r="46" spans="1:40" x14ac:dyDescent="0.25">
      <c r="A46" s="11" t="s">
        <v>49</v>
      </c>
    </row>
    <row r="47" spans="1:40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5" x14ac:dyDescent="0.25"/>
  <cols>
    <col min="1" max="1" width="25.28515625" style="11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24" t="s">
        <v>66</v>
      </c>
      <c r="AD1" s="25"/>
      <c r="AE1" s="24" t="s">
        <v>66</v>
      </c>
      <c r="AF1" s="25"/>
      <c r="AG1" s="27" t="s">
        <v>62</v>
      </c>
      <c r="AH1" s="28"/>
      <c r="AI1" s="28"/>
      <c r="AJ1" s="29"/>
      <c r="AK1" s="32"/>
    </row>
    <row r="2" spans="1:37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27" t="s">
        <v>57</v>
      </c>
      <c r="AH2" s="29"/>
      <c r="AI2" s="27" t="s">
        <v>59</v>
      </c>
      <c r="AJ2" s="29"/>
      <c r="AK2" s="20" t="s">
        <v>67</v>
      </c>
    </row>
    <row r="3" spans="1:37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0" t="s">
        <v>51</v>
      </c>
      <c r="AH3" s="30" t="s">
        <v>52</v>
      </c>
      <c r="AI3" s="30" t="s">
        <v>51</v>
      </c>
      <c r="AJ3" s="30" t="s">
        <v>52</v>
      </c>
      <c r="AK3" s="20" t="s">
        <v>1</v>
      </c>
    </row>
    <row r="4" spans="1:37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31">
        <f>M4+O4</f>
        <v>4.2200000000000006</v>
      </c>
    </row>
    <row r="5" spans="1:37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3" si="8">M5+O5</f>
        <v>2.3879999999999999</v>
      </c>
    </row>
    <row r="6" spans="1:37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2.2783450359677277</v>
      </c>
    </row>
    <row r="8" spans="1:37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 t="shared" si="8"/>
        <v>2.62</v>
      </c>
    </row>
    <row r="9" spans="1:37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 t="shared" si="8"/>
        <v>2.5</v>
      </c>
    </row>
    <row r="10" spans="1:37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 t="shared" si="8"/>
        <v>1.6919999999999999</v>
      </c>
    </row>
    <row r="11" spans="1:37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 t="shared" si="8"/>
        <v>2.7359999999999998</v>
      </c>
    </row>
    <row r="12" spans="1:37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 t="shared" si="8"/>
        <v>2.88</v>
      </c>
    </row>
    <row r="13" spans="1:37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 t="shared" si="8"/>
        <v>2.94</v>
      </c>
    </row>
    <row r="14" spans="1:37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 t="shared" si="8"/>
        <v>2.1500000000000004</v>
      </c>
    </row>
    <row r="15" spans="1:37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 t="shared" si="8"/>
        <v>3.3840000000000003</v>
      </c>
    </row>
    <row r="16" spans="1:37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v>1.236</v>
      </c>
      <c r="N16" s="4"/>
      <c r="O16" s="4">
        <v>1.236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 t="shared" si="8"/>
        <v>2.472</v>
      </c>
    </row>
    <row r="17" spans="1:37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 t="shared" si="8"/>
        <v>3.0300000000000002</v>
      </c>
    </row>
    <row r="18" spans="1:37" x14ac:dyDescent="0.25">
      <c r="A18" s="12" t="s">
        <v>25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 t="shared" si="8"/>
        <v>3.6959999999999997</v>
      </c>
    </row>
    <row r="19" spans="1:37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 t="shared" si="8"/>
        <v>0</v>
      </c>
    </row>
    <row r="20" spans="1:37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 t="shared" si="8"/>
        <v>3.0514769762971277</v>
      </c>
    </row>
    <row r="21" spans="1:37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 t="shared" si="8"/>
        <v>2.33</v>
      </c>
    </row>
    <row r="22" spans="1:37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 t="shared" si="8"/>
        <v>3.036</v>
      </c>
    </row>
    <row r="23" spans="1:37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 t="shared" si="8"/>
        <v>2.37</v>
      </c>
    </row>
    <row r="24" spans="1:37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 t="shared" si="8"/>
        <v>2.1360000000000001</v>
      </c>
    </row>
    <row r="25" spans="1:37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 t="shared" si="8"/>
        <v>2.39</v>
      </c>
    </row>
    <row r="26" spans="1:37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 t="shared" si="8"/>
        <v>2.58</v>
      </c>
    </row>
    <row r="27" spans="1:37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v>0.74399999999999999</v>
      </c>
      <c r="N27" s="4"/>
      <c r="O27" s="4">
        <v>1.464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9">(Q27+W27)/B27</f>
        <v>0.62302965535666577</v>
      </c>
      <c r="AH27" s="8">
        <f t="shared" ref="AH27:AH43" si="10">(T27+Z27)/E27</f>
        <v>1.221218548858982</v>
      </c>
      <c r="AI27" s="8">
        <f t="shared" ref="AI27:AI43" si="11">(R27+X27)/C27</f>
        <v>0.89567558472152109</v>
      </c>
      <c r="AJ27" s="8">
        <f t="shared" ref="AJ27:AJ43" si="12">(U27+V27+AA27+AB27)/(F27+G27)</f>
        <v>1.4802664508036163</v>
      </c>
      <c r="AK27" s="8">
        <f t="shared" si="8"/>
        <v>2.2080000000000002</v>
      </c>
    </row>
    <row r="28" spans="1:37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9"/>
        <v>0.76399873769748139</v>
      </c>
      <c r="AH28" s="8">
        <f t="shared" si="10"/>
        <v>0.64499962748652739</v>
      </c>
      <c r="AI28" s="8">
        <f t="shared" si="11"/>
        <v>0.76400345399595515</v>
      </c>
      <c r="AJ28" s="8">
        <f t="shared" si="12"/>
        <v>0.64499891706945289</v>
      </c>
      <c r="AK28" s="8">
        <f t="shared" si="8"/>
        <v>1.6910000000000001</v>
      </c>
    </row>
    <row r="29" spans="1:37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9"/>
        <v>0.72615968478812642</v>
      </c>
      <c r="AH29" s="8">
        <f t="shared" si="10"/>
        <v>0.91472088969194165</v>
      </c>
      <c r="AI29" s="8">
        <f t="shared" si="11"/>
        <v>0.71665866739007955</v>
      </c>
      <c r="AJ29" s="8">
        <f t="shared" si="12"/>
        <v>0.93633352400462933</v>
      </c>
      <c r="AK29" s="8">
        <f t="shared" si="8"/>
        <v>1.98</v>
      </c>
    </row>
    <row r="30" spans="1:37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9"/>
        <v>1.1361670232202252</v>
      </c>
      <c r="AH30" s="8">
        <f t="shared" si="10"/>
        <v>1.1442430025445292</v>
      </c>
      <c r="AI30" s="8">
        <f t="shared" si="11"/>
        <v>1.2921573137074518</v>
      </c>
      <c r="AJ30" s="8">
        <f t="shared" si="12"/>
        <v>1.9963516839043864</v>
      </c>
      <c r="AK30" s="8">
        <f t="shared" si="8"/>
        <v>2.7360000000000002</v>
      </c>
    </row>
    <row r="31" spans="1:37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9"/>
        <v>0.76098776051466765</v>
      </c>
      <c r="AH31" s="8">
        <f t="shared" si="10"/>
        <v>0.58309961193879967</v>
      </c>
      <c r="AI31" s="8">
        <f t="shared" si="11"/>
        <v>0.89000139840581727</v>
      </c>
      <c r="AJ31" s="8">
        <f t="shared" si="12"/>
        <v>0.85747002559612018</v>
      </c>
      <c r="AK31" s="8">
        <f t="shared" si="8"/>
        <v>1.6320000000000001</v>
      </c>
    </row>
    <row r="32" spans="1:37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9"/>
        <v>0.91588165515316444</v>
      </c>
      <c r="AH32" s="8">
        <f t="shared" si="10"/>
        <v>1.3636522205823158</v>
      </c>
      <c r="AI32" s="8">
        <f t="shared" si="11"/>
        <v>1.540762331838565</v>
      </c>
      <c r="AJ32" s="8">
        <f t="shared" si="12"/>
        <v>2.2919541323690349</v>
      </c>
      <c r="AK32" s="8">
        <f t="shared" si="8"/>
        <v>2.6520000000000001</v>
      </c>
    </row>
    <row r="33" spans="1:37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9"/>
        <v>0.95</v>
      </c>
      <c r="AH33" s="8">
        <f t="shared" si="10"/>
        <v>0.78000585480093676</v>
      </c>
      <c r="AI33" s="8">
        <f t="shared" si="11"/>
        <v>2.122851919561243</v>
      </c>
      <c r="AJ33" s="8">
        <f t="shared" si="12"/>
        <v>1.4646207974980454</v>
      </c>
      <c r="AK33" s="8">
        <f t="shared" si="8"/>
        <v>2.08</v>
      </c>
    </row>
    <row r="34" spans="1:37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9"/>
        <v>0.89198693402935159</v>
      </c>
      <c r="AH34" s="8">
        <f t="shared" si="10"/>
        <v>1.125046284051838</v>
      </c>
      <c r="AI34" s="8">
        <f t="shared" si="11"/>
        <v>1.0499937382592361</v>
      </c>
      <c r="AJ34" s="8">
        <f t="shared" si="12"/>
        <v>1.3250159948816378</v>
      </c>
      <c r="AK34" s="8">
        <f t="shared" si="8"/>
        <v>2.42</v>
      </c>
    </row>
    <row r="35" spans="1:37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9"/>
        <v>0.58041581642691309</v>
      </c>
      <c r="AH35" s="8">
        <f t="shared" si="10"/>
        <v>1.0000077174352295</v>
      </c>
      <c r="AI35" s="8">
        <f t="shared" si="11"/>
        <v>0.58043368497948133</v>
      </c>
      <c r="AJ35" s="8">
        <f t="shared" si="12"/>
        <v>1.3255250168251249</v>
      </c>
      <c r="AK35" s="8">
        <f t="shared" si="8"/>
        <v>1.8959999999999999</v>
      </c>
    </row>
    <row r="36" spans="1:37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9"/>
        <v>0.70401046207497819</v>
      </c>
      <c r="AH36" s="8">
        <f t="shared" si="10"/>
        <v>1.3540235648032088</v>
      </c>
      <c r="AI36" s="8">
        <f t="shared" si="11"/>
        <v>0.70402829028290281</v>
      </c>
      <c r="AJ36" s="8">
        <f t="shared" si="12"/>
        <v>1.3539094650205763</v>
      </c>
      <c r="AK36" s="8">
        <f t="shared" si="8"/>
        <v>2.46</v>
      </c>
    </row>
    <row r="37" spans="1:37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9"/>
        <v>0.79768577372009708</v>
      </c>
      <c r="AH37" s="8">
        <f t="shared" si="10"/>
        <v>0.90181023221093604</v>
      </c>
      <c r="AI37" s="8">
        <f t="shared" si="11"/>
        <v>0.95315272684254126</v>
      </c>
      <c r="AJ37" s="8">
        <f t="shared" si="12"/>
        <v>1.0535346012832263</v>
      </c>
      <c r="AK37" s="8">
        <f t="shared" si="8"/>
        <v>2.0489999999999999</v>
      </c>
    </row>
    <row r="38" spans="1:37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9"/>
        <v>1.0076549220165065</v>
      </c>
      <c r="AH38" s="8">
        <f t="shared" si="10"/>
        <v>1.1770239741039215</v>
      </c>
      <c r="AI38" s="8">
        <f t="shared" si="11"/>
        <v>1.0085282298863867</v>
      </c>
      <c r="AJ38" s="8">
        <f t="shared" si="12"/>
        <v>1.1675336016402156</v>
      </c>
      <c r="AK38" s="8">
        <f t="shared" si="8"/>
        <v>2.63</v>
      </c>
    </row>
    <row r="39" spans="1:37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9"/>
        <v>0.87999913388043216</v>
      </c>
      <c r="AH39" s="8">
        <f t="shared" si="10"/>
        <v>1.9100051171379624</v>
      </c>
      <c r="AI39" s="8">
        <f t="shared" si="11"/>
        <v>0.88000873457801065</v>
      </c>
      <c r="AJ39" s="8">
        <f t="shared" si="12"/>
        <v>1.9100163378157597</v>
      </c>
      <c r="AK39" s="8">
        <f t="shared" si="8"/>
        <v>3.3530999999999995</v>
      </c>
    </row>
    <row r="40" spans="1:37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9"/>
        <v>0.7730582524271844</v>
      </c>
      <c r="AH40" s="8">
        <f t="shared" si="10"/>
        <v>0.9519913367825773</v>
      </c>
      <c r="AI40" s="8">
        <f t="shared" si="11"/>
        <v>0.77325056433408579</v>
      </c>
      <c r="AJ40" s="8">
        <f t="shared" si="12"/>
        <v>0.97857675111773468</v>
      </c>
      <c r="AK40" s="8">
        <f t="shared" si="8"/>
        <v>2.06</v>
      </c>
    </row>
    <row r="41" spans="1:37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8">
        <f t="shared" si="9"/>
        <v>2.0729641693811081</v>
      </c>
      <c r="AH41" s="8">
        <f t="shared" si="10"/>
        <v>2.7898520084566596</v>
      </c>
      <c r="AI41" s="8">
        <f t="shared" si="11"/>
        <v>0.98036253776435045</v>
      </c>
      <c r="AJ41" s="8">
        <f t="shared" si="12"/>
        <v>1.7102392344497608</v>
      </c>
      <c r="AK41" s="8">
        <f t="shared" si="8"/>
        <v>3.0960000000000001</v>
      </c>
    </row>
    <row r="42" spans="1:37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9"/>
        <v>1.2526459031823802</v>
      </c>
      <c r="AH42" s="8">
        <f t="shared" si="10"/>
        <v>1.8533815584036302</v>
      </c>
      <c r="AI42" s="8">
        <f t="shared" si="11"/>
        <v>1.629702444208289</v>
      </c>
      <c r="AJ42" s="8">
        <f t="shared" si="12"/>
        <v>1.8465690408648316</v>
      </c>
      <c r="AK42" s="8">
        <f t="shared" si="8"/>
        <v>3.84</v>
      </c>
    </row>
    <row r="43" spans="1:37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9"/>
        <v>0.75755637294098832</v>
      </c>
      <c r="AH43" s="8">
        <f t="shared" si="10"/>
        <v>0.97603269856618735</v>
      </c>
      <c r="AI43" s="8">
        <f t="shared" si="11"/>
        <v>0.76044728434504794</v>
      </c>
      <c r="AJ43" s="8">
        <f t="shared" si="12"/>
        <v>1.2926315444776151</v>
      </c>
      <c r="AK43" s="8">
        <f t="shared" si="8"/>
        <v>2.11</v>
      </c>
    </row>
    <row r="46" spans="1:37" x14ac:dyDescent="0.25">
      <c r="A46" s="11" t="s">
        <v>49</v>
      </c>
    </row>
    <row r="47" spans="1:37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43" sqref="A43"/>
    </sheetView>
  </sheetViews>
  <sheetFormatPr defaultRowHeight="15" x14ac:dyDescent="0.25"/>
  <cols>
    <col min="1" max="1" width="26.1406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24" t="s">
        <v>66</v>
      </c>
      <c r="AD1" s="25"/>
      <c r="AE1" s="24" t="s">
        <v>66</v>
      </c>
      <c r="AF1" s="25"/>
      <c r="AG1" s="38" t="s">
        <v>68</v>
      </c>
      <c r="AH1" s="38"/>
      <c r="AI1" s="40" t="s">
        <v>69</v>
      </c>
      <c r="AJ1" s="41"/>
      <c r="AK1" s="27" t="s">
        <v>62</v>
      </c>
      <c r="AL1" s="28"/>
      <c r="AM1" s="28"/>
      <c r="AN1" s="29"/>
      <c r="AO1" s="44" t="s">
        <v>69</v>
      </c>
    </row>
    <row r="2" spans="1:41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37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38" t="s">
        <v>57</v>
      </c>
      <c r="AH2" s="38"/>
      <c r="AI2" s="38" t="s">
        <v>57</v>
      </c>
      <c r="AJ2" s="38"/>
      <c r="AK2" s="27" t="s">
        <v>57</v>
      </c>
      <c r="AL2" s="29"/>
      <c r="AM2" s="27" t="s">
        <v>59</v>
      </c>
      <c r="AN2" s="29"/>
      <c r="AO2" s="43"/>
    </row>
    <row r="3" spans="1:41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9" t="s">
        <v>51</v>
      </c>
      <c r="AH3" s="39" t="s">
        <v>52</v>
      </c>
      <c r="AI3" s="39" t="s">
        <v>51</v>
      </c>
      <c r="AJ3" s="39" t="s">
        <v>52</v>
      </c>
      <c r="AK3" s="30" t="s">
        <v>51</v>
      </c>
      <c r="AL3" s="30" t="s">
        <v>52</v>
      </c>
      <c r="AM3" s="30" t="s">
        <v>51</v>
      </c>
      <c r="AN3" s="30" t="s">
        <v>52</v>
      </c>
      <c r="AO3" s="43" t="s">
        <v>70</v>
      </c>
    </row>
    <row r="4" spans="1:41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  <c r="AO4" s="8">
        <f>AI4+AJ4</f>
        <v>4.213246991277761</v>
      </c>
    </row>
    <row r="5" spans="1:41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 t="shared" ref="AO5:AO43" si="11">AI5+AJ5</f>
        <v>2.3879999999999999</v>
      </c>
    </row>
    <row r="6" spans="1:41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 t="shared" si="11"/>
        <v>1.957847140876789</v>
      </c>
    </row>
    <row r="7" spans="1:41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 t="shared" si="11"/>
        <v>2.2783450359677277</v>
      </c>
    </row>
    <row r="8" spans="1:41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  <c r="AO8" s="8">
        <f t="shared" si="11"/>
        <v>2.6160000000000001</v>
      </c>
    </row>
    <row r="9" spans="1:41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  <c r="AO9" s="8">
        <f t="shared" si="11"/>
        <v>2.4959999999999996</v>
      </c>
    </row>
    <row r="10" spans="1:41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  <c r="AO10" s="8">
        <f t="shared" si="11"/>
        <v>1.7051613239510033</v>
      </c>
    </row>
    <row r="11" spans="1:41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  <c r="AO11" s="8">
        <f t="shared" si="11"/>
        <v>2.7359999999999998</v>
      </c>
    </row>
    <row r="12" spans="1:41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  <c r="AO12" s="8">
        <f t="shared" si="11"/>
        <v>2.88</v>
      </c>
    </row>
    <row r="13" spans="1:41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  <c r="AO13" s="8">
        <f t="shared" si="11"/>
        <v>2.94</v>
      </c>
    </row>
    <row r="14" spans="1:41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  <c r="AO14" s="8">
        <f t="shared" si="11"/>
        <v>2.4327878171118722</v>
      </c>
    </row>
    <row r="15" spans="1:41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  <c r="AO15" s="8">
        <f t="shared" si="11"/>
        <v>3.5744455445544552</v>
      </c>
    </row>
    <row r="16" spans="1:41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  <c r="AO16" s="8">
        <f t="shared" si="11"/>
        <v>2.5980881224177486</v>
      </c>
    </row>
    <row r="17" spans="1:41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  <c r="AO17" s="8">
        <f t="shared" si="11"/>
        <v>3.024</v>
      </c>
    </row>
    <row r="18" spans="1:41" s="36" customFormat="1" x14ac:dyDescent="0.25">
      <c r="A18" s="33" t="s">
        <v>25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  <c r="AO18" s="8">
        <f t="shared" si="11"/>
        <v>4.019899608786865</v>
      </c>
    </row>
    <row r="19" spans="1:41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  <c r="AO19" s="8">
        <f t="shared" si="11"/>
        <v>0</v>
      </c>
    </row>
    <row r="20" spans="1:41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  <c r="AO20" s="8">
        <f t="shared" si="11"/>
        <v>3.0656449649475865</v>
      </c>
    </row>
    <row r="21" spans="1:41" s="36" customFormat="1" x14ac:dyDescent="0.25">
      <c r="A21" s="33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  <c r="AO21" s="8">
        <f t="shared" si="11"/>
        <v>2.3279999999999998</v>
      </c>
    </row>
    <row r="22" spans="1:41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  <c r="AO22" s="8">
        <f t="shared" si="11"/>
        <v>3.036</v>
      </c>
    </row>
    <row r="23" spans="1:41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  <c r="AO23" s="8">
        <f t="shared" si="11"/>
        <v>2.6238598384828622</v>
      </c>
    </row>
    <row r="24" spans="1:41" s="36" customFormat="1" x14ac:dyDescent="0.25">
      <c r="A24" s="33" t="s">
        <v>76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  <c r="AO24" s="8">
        <f t="shared" si="11"/>
        <v>2.1360000000000001</v>
      </c>
    </row>
    <row r="25" spans="1:41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  <c r="AO25" s="8">
        <f t="shared" si="11"/>
        <v>2.3879999999999999</v>
      </c>
    </row>
    <row r="26" spans="1:41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  <c r="AO26" s="8">
        <f t="shared" si="11"/>
        <v>2.58</v>
      </c>
    </row>
    <row r="27" spans="1:41" s="36" customFormat="1" x14ac:dyDescent="0.25">
      <c r="A27" s="33" t="s">
        <v>31</v>
      </c>
      <c r="B27" s="34">
        <v>86.088999999999999</v>
      </c>
      <c r="C27" s="34">
        <v>29.715</v>
      </c>
      <c r="D27" s="34">
        <v>1.278</v>
      </c>
      <c r="E27" s="34">
        <v>83.031999999999996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2">(Q27+W27)/B27</f>
        <v>0.62302965535666577</v>
      </c>
      <c r="AL27" s="35">
        <f t="shared" ref="AL27:AL43" si="13">(T27+Z27)/E27</f>
        <v>1.2065107428461317</v>
      </c>
      <c r="AM27" s="35">
        <f t="shared" ref="AM27:AM43" si="14">(R27+X27)/C27</f>
        <v>0.89567558472152109</v>
      </c>
      <c r="AN27" s="35">
        <f t="shared" ref="AN27:AN43" si="15">(U27+V27+AA27+AB27)/(F27+G27)</f>
        <v>1.4802664508036163</v>
      </c>
      <c r="AO27" s="8">
        <f t="shared" si="11"/>
        <v>2.2080000000000002</v>
      </c>
    </row>
    <row r="28" spans="1:41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2"/>
        <v>0.76399873769748139</v>
      </c>
      <c r="AL28" s="8">
        <f t="shared" si="13"/>
        <v>0.64499962748652739</v>
      </c>
      <c r="AM28" s="8">
        <f t="shared" si="14"/>
        <v>0.76400345399595515</v>
      </c>
      <c r="AN28" s="8">
        <f t="shared" si="15"/>
        <v>0.64499891706945289</v>
      </c>
      <c r="AO28" s="8">
        <f t="shared" si="11"/>
        <v>1.6907999999999999</v>
      </c>
    </row>
    <row r="29" spans="1:41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2"/>
        <v>0.72615968478812642</v>
      </c>
      <c r="AL29" s="8">
        <f t="shared" si="13"/>
        <v>0.91472088969194165</v>
      </c>
      <c r="AM29" s="8">
        <f t="shared" si="14"/>
        <v>0.71665866739007955</v>
      </c>
      <c r="AN29" s="8">
        <f t="shared" si="15"/>
        <v>0.93633352400462933</v>
      </c>
      <c r="AO29" s="8">
        <f t="shared" si="11"/>
        <v>1.98</v>
      </c>
    </row>
    <row r="30" spans="1:41" s="36" customFormat="1" x14ac:dyDescent="0.25">
      <c r="A30" s="33" t="s">
        <v>33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2"/>
        <v>1.1361670232202252</v>
      </c>
      <c r="AL30" s="35">
        <f t="shared" si="13"/>
        <v>1.1442430025445292</v>
      </c>
      <c r="AM30" s="35">
        <f t="shared" si="14"/>
        <v>1.2921573137074518</v>
      </c>
      <c r="AN30" s="35">
        <f t="shared" si="15"/>
        <v>1.9963516839043864</v>
      </c>
      <c r="AO30" s="8">
        <f t="shared" si="11"/>
        <v>2.7359999999999998</v>
      </c>
    </row>
    <row r="31" spans="1:41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2"/>
        <v>0.76098776051466765</v>
      </c>
      <c r="AL31" s="8">
        <f t="shared" si="13"/>
        <v>0.58309961193879967</v>
      </c>
      <c r="AM31" s="8">
        <f t="shared" si="14"/>
        <v>0.89000139840581727</v>
      </c>
      <c r="AN31" s="8">
        <f t="shared" si="15"/>
        <v>0.85747002559612018</v>
      </c>
      <c r="AO31" s="8">
        <f t="shared" si="11"/>
        <v>1.6319999999999999</v>
      </c>
    </row>
    <row r="32" spans="1:41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2"/>
        <v>0.91588165515316444</v>
      </c>
      <c r="AL32" s="8">
        <f t="shared" si="13"/>
        <v>1.3636522205823158</v>
      </c>
      <c r="AM32" s="8">
        <f t="shared" si="14"/>
        <v>1.540762331838565</v>
      </c>
      <c r="AN32" s="8">
        <f t="shared" si="15"/>
        <v>2.2919541323690349</v>
      </c>
      <c r="AO32" s="8">
        <f t="shared" si="11"/>
        <v>2.6520000000000001</v>
      </c>
    </row>
    <row r="33" spans="1:41" s="36" customFormat="1" x14ac:dyDescent="0.25">
      <c r="A33" s="33" t="s">
        <v>36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2"/>
        <v>0.95</v>
      </c>
      <c r="AL33" s="35">
        <f t="shared" si="13"/>
        <v>0.78000585480093676</v>
      </c>
      <c r="AM33" s="35">
        <f t="shared" si="14"/>
        <v>2.122851919561243</v>
      </c>
      <c r="AN33" s="35">
        <f t="shared" si="15"/>
        <v>1.4646207974980454</v>
      </c>
      <c r="AO33" s="8">
        <f t="shared" si="11"/>
        <v>2.0759999999999996</v>
      </c>
    </row>
    <row r="34" spans="1:41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2"/>
        <v>0.89198693402935159</v>
      </c>
      <c r="AL34" s="8">
        <f t="shared" si="13"/>
        <v>1.125046284051838</v>
      </c>
      <c r="AM34" s="8">
        <f t="shared" si="14"/>
        <v>1.0499937382592361</v>
      </c>
      <c r="AN34" s="8">
        <f t="shared" si="15"/>
        <v>1.3250159948816378</v>
      </c>
      <c r="AO34" s="8">
        <f t="shared" si="11"/>
        <v>2.4239999999999999</v>
      </c>
    </row>
    <row r="35" spans="1:41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2"/>
        <v>0.58041581642691309</v>
      </c>
      <c r="AL35" s="8">
        <f t="shared" si="13"/>
        <v>1.0000077174352295</v>
      </c>
      <c r="AM35" s="8">
        <f t="shared" si="14"/>
        <v>0.58043368497948133</v>
      </c>
      <c r="AN35" s="8">
        <f t="shared" si="15"/>
        <v>1.3255250168251249</v>
      </c>
      <c r="AO35" s="8">
        <f t="shared" si="11"/>
        <v>1.8959999999999999</v>
      </c>
    </row>
    <row r="36" spans="1:41" s="36" customFormat="1" x14ac:dyDescent="0.25">
      <c r="A36" s="33" t="s">
        <v>39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2"/>
        <v>0.70401046207497819</v>
      </c>
      <c r="AL36" s="35">
        <f t="shared" si="13"/>
        <v>1.3540235648032088</v>
      </c>
      <c r="AM36" s="35">
        <f t="shared" si="14"/>
        <v>0.70402829028290281</v>
      </c>
      <c r="AN36" s="35">
        <f t="shared" si="15"/>
        <v>1.3539094650205763</v>
      </c>
      <c r="AO36" s="8">
        <f t="shared" si="11"/>
        <v>2.4695999999999998</v>
      </c>
    </row>
    <row r="37" spans="1:41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2"/>
        <v>0.79768577372009708</v>
      </c>
      <c r="AL37" s="8">
        <f t="shared" si="13"/>
        <v>0.90181023221093604</v>
      </c>
      <c r="AM37" s="8">
        <f t="shared" si="14"/>
        <v>0.95315272684254126</v>
      </c>
      <c r="AN37" s="8">
        <f t="shared" si="15"/>
        <v>1.0535346012832263</v>
      </c>
      <c r="AO37" s="8">
        <f t="shared" si="11"/>
        <v>2.0484</v>
      </c>
    </row>
    <row r="38" spans="1:41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2"/>
        <v>1.0076549220165065</v>
      </c>
      <c r="AL38" s="8">
        <f t="shared" si="13"/>
        <v>1.1770239741039215</v>
      </c>
      <c r="AM38" s="8">
        <f t="shared" si="14"/>
        <v>1.0085282298863867</v>
      </c>
      <c r="AN38" s="8">
        <f t="shared" si="15"/>
        <v>1.1675336016402156</v>
      </c>
      <c r="AO38" s="8">
        <f t="shared" si="11"/>
        <v>2.6280000000000001</v>
      </c>
    </row>
    <row r="39" spans="1:41" s="36" customFormat="1" x14ac:dyDescent="0.25">
      <c r="A39" s="33" t="s">
        <v>74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2"/>
        <v>0.87999913388043216</v>
      </c>
      <c r="AL39" s="35">
        <f t="shared" si="13"/>
        <v>1.9100051171379624</v>
      </c>
      <c r="AM39" s="35">
        <f t="shared" si="14"/>
        <v>0.88000873457801065</v>
      </c>
      <c r="AN39" s="35">
        <f t="shared" si="15"/>
        <v>1.9100163378157597</v>
      </c>
      <c r="AO39" s="8">
        <f t="shared" si="11"/>
        <v>3.3479999999999999</v>
      </c>
    </row>
    <row r="40" spans="1:41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2"/>
        <v>0.7730582524271844</v>
      </c>
      <c r="AL40" s="8">
        <f t="shared" si="13"/>
        <v>0.9519913367825773</v>
      </c>
      <c r="AM40" s="8">
        <f t="shared" si="14"/>
        <v>0.77325056433408579</v>
      </c>
      <c r="AN40" s="8">
        <f t="shared" si="15"/>
        <v>0.97857675111773468</v>
      </c>
      <c r="AO40" s="8">
        <f t="shared" si="11"/>
        <v>2.0640000000000001</v>
      </c>
    </row>
    <row r="41" spans="1:41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2"/>
        <v>2.0729641693811081</v>
      </c>
      <c r="AL41" s="8">
        <f t="shared" si="13"/>
        <v>2.7898520084566596</v>
      </c>
      <c r="AM41" s="8">
        <f t="shared" si="14"/>
        <v>0.98036253776435045</v>
      </c>
      <c r="AN41" s="8">
        <f t="shared" si="15"/>
        <v>1.7102392344497608</v>
      </c>
      <c r="AO41" s="8">
        <f t="shared" si="11"/>
        <v>5.8353499115080814</v>
      </c>
    </row>
    <row r="42" spans="1:41" s="36" customFormat="1" x14ac:dyDescent="0.25">
      <c r="A42" s="33" t="s">
        <v>77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2"/>
        <v>1.2526459031823802</v>
      </c>
      <c r="AL42" s="35">
        <f t="shared" si="13"/>
        <v>1.8533815584036302</v>
      </c>
      <c r="AM42" s="35">
        <f t="shared" si="14"/>
        <v>1.629702444208289</v>
      </c>
      <c r="AN42" s="35">
        <f t="shared" si="15"/>
        <v>1.8465690408648316</v>
      </c>
      <c r="AO42" s="8">
        <f t="shared" si="11"/>
        <v>3.84</v>
      </c>
    </row>
    <row r="43" spans="1:41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2"/>
        <v>0.75755637294098832</v>
      </c>
      <c r="AL43" s="8">
        <f t="shared" si="13"/>
        <v>0.97603269856618735</v>
      </c>
      <c r="AM43" s="8">
        <f t="shared" si="14"/>
        <v>0.76044728434504794</v>
      </c>
      <c r="AN43" s="8">
        <f t="shared" si="15"/>
        <v>1.2926315444776151</v>
      </c>
      <c r="AO43" s="8">
        <f t="shared" si="11"/>
        <v>2.1120000000000001</v>
      </c>
    </row>
    <row r="46" spans="1:41" x14ac:dyDescent="0.25">
      <c r="A46" s="11" t="s">
        <v>49</v>
      </c>
    </row>
    <row r="47" spans="1:41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J13" activePane="bottomRight" state="frozen"/>
      <selection pane="topRight" activeCell="B1" sqref="B1"/>
      <selection pane="bottomLeft" activeCell="A4" sqref="A4"/>
      <selection pane="bottomRight" activeCell="L42" sqref="L42"/>
    </sheetView>
  </sheetViews>
  <sheetFormatPr defaultRowHeight="15" x14ac:dyDescent="0.25"/>
  <cols>
    <col min="1" max="1" width="25.28515625" style="11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58</v>
      </c>
      <c r="AE1" t="s">
        <v>58</v>
      </c>
      <c r="AG1" t="s">
        <v>62</v>
      </c>
    </row>
    <row r="2" spans="1:36" x14ac:dyDescent="0.25">
      <c r="A2" s="6"/>
      <c r="B2" s="51" t="s">
        <v>0</v>
      </c>
      <c r="C2" s="52"/>
      <c r="D2" s="53"/>
      <c r="E2" s="51" t="s">
        <v>4</v>
      </c>
      <c r="F2" s="52"/>
      <c r="G2" s="52"/>
      <c r="H2" s="16"/>
      <c r="J2" s="2" t="s">
        <v>6</v>
      </c>
      <c r="L2" s="4" t="s">
        <v>7</v>
      </c>
      <c r="M2" s="1" t="s">
        <v>8</v>
      </c>
      <c r="N2" s="3"/>
      <c r="O2" s="1" t="s">
        <v>9</v>
      </c>
      <c r="P2" s="3"/>
      <c r="Q2" s="1" t="s">
        <v>60</v>
      </c>
      <c r="R2" s="2"/>
      <c r="S2" s="3"/>
      <c r="T2" s="1" t="s">
        <v>61</v>
      </c>
      <c r="U2" s="2"/>
      <c r="V2" s="3"/>
      <c r="W2" s="1" t="s">
        <v>11</v>
      </c>
      <c r="X2" s="2"/>
      <c r="Y2" s="3"/>
      <c r="Z2" s="54" t="s">
        <v>12</v>
      </c>
      <c r="AA2" s="55"/>
      <c r="AB2" s="56"/>
      <c r="AC2" t="s">
        <v>57</v>
      </c>
      <c r="AE2" t="s">
        <v>59</v>
      </c>
      <c r="AG2" t="s">
        <v>57</v>
      </c>
      <c r="AI2" t="s">
        <v>59</v>
      </c>
    </row>
    <row r="3" spans="1:36" ht="21" x14ac:dyDescent="0.35">
      <c r="A3" s="10">
        <v>41455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47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51</v>
      </c>
      <c r="AD3" s="14" t="s">
        <v>52</v>
      </c>
      <c r="AE3" s="14" t="s">
        <v>51</v>
      </c>
      <c r="AF3" s="14" t="s">
        <v>52</v>
      </c>
      <c r="AG3" s="14" t="s">
        <v>51</v>
      </c>
      <c r="AH3" s="14" t="s">
        <v>52</v>
      </c>
      <c r="AI3" s="14" t="s">
        <v>51</v>
      </c>
      <c r="AJ3" s="14" t="s">
        <v>52</v>
      </c>
    </row>
    <row r="4" spans="1:36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hidden="1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1.1299999999999999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12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12" t="s">
        <v>25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6" spans="1:36" x14ac:dyDescent="0.25">
      <c r="A46" s="11" t="s">
        <v>49</v>
      </c>
    </row>
    <row r="47" spans="1:36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G38" sqref="AG38"/>
    </sheetView>
  </sheetViews>
  <sheetFormatPr defaultRowHeight="15" x14ac:dyDescent="0.25"/>
  <cols>
    <col min="1" max="1" width="24.8554687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24" t="s">
        <v>66</v>
      </c>
      <c r="AD1" s="25"/>
      <c r="AE1" s="24" t="s">
        <v>66</v>
      </c>
      <c r="AF1" s="25"/>
      <c r="AG1" s="27" t="s">
        <v>62</v>
      </c>
      <c r="AH1" s="28"/>
      <c r="AI1" s="28"/>
      <c r="AJ1" s="29"/>
    </row>
    <row r="2" spans="1:36" x14ac:dyDescent="0.25">
      <c r="A2" s="6"/>
      <c r="B2" s="45" t="s">
        <v>0</v>
      </c>
      <c r="C2" s="46"/>
      <c r="D2" s="47"/>
      <c r="E2" s="45" t="s">
        <v>4</v>
      </c>
      <c r="F2" s="46"/>
      <c r="G2" s="46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60</v>
      </c>
      <c r="R2" s="18"/>
      <c r="S2" s="19"/>
      <c r="T2" s="22" t="s">
        <v>61</v>
      </c>
      <c r="U2" s="18"/>
      <c r="V2" s="19"/>
      <c r="W2" s="22" t="s">
        <v>11</v>
      </c>
      <c r="X2" s="18"/>
      <c r="Y2" s="19"/>
      <c r="Z2" s="48" t="s">
        <v>12</v>
      </c>
      <c r="AA2" s="49"/>
      <c r="AB2" s="50"/>
      <c r="AC2" s="24" t="s">
        <v>57</v>
      </c>
      <c r="AD2" s="25"/>
      <c r="AE2" s="24" t="s">
        <v>59</v>
      </c>
      <c r="AF2" s="25"/>
      <c r="AG2" s="27" t="s">
        <v>57</v>
      </c>
      <c r="AH2" s="29"/>
      <c r="AI2" s="27" t="s">
        <v>59</v>
      </c>
      <c r="AJ2" s="29"/>
    </row>
    <row r="3" spans="1:36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47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51</v>
      </c>
      <c r="AD3" s="26" t="s">
        <v>52</v>
      </c>
      <c r="AE3" s="26" t="s">
        <v>51</v>
      </c>
      <c r="AF3" s="26" t="s">
        <v>52</v>
      </c>
      <c r="AG3" s="30" t="s">
        <v>51</v>
      </c>
      <c r="AH3" s="30" t="s">
        <v>52</v>
      </c>
      <c r="AI3" s="30" t="s">
        <v>51</v>
      </c>
      <c r="AJ3" s="30" t="s">
        <v>52</v>
      </c>
    </row>
    <row r="4" spans="1:36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</row>
    <row r="5" spans="1:36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</row>
    <row r="6" spans="1:36" x14ac:dyDescent="0.25">
      <c r="A6" s="12" t="s">
        <v>15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</row>
    <row r="7" spans="1:36" x14ac:dyDescent="0.25">
      <c r="A7" s="12" t="s">
        <v>50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</row>
    <row r="8" spans="1:36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</row>
    <row r="9" spans="1:36" x14ac:dyDescent="0.25">
      <c r="A9" s="12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</row>
    <row r="10" spans="1:36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</row>
    <row r="11" spans="1:36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</row>
    <row r="12" spans="1:36" x14ac:dyDescent="0.25">
      <c r="A12" s="12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</row>
    <row r="13" spans="1:36" x14ac:dyDescent="0.25">
      <c r="A13" s="12" t="s">
        <v>54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</row>
    <row r="14" spans="1:36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</row>
    <row r="15" spans="1:36" x14ac:dyDescent="0.25">
      <c r="A15" s="12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</row>
    <row r="16" spans="1:36" x14ac:dyDescent="0.25">
      <c r="A16" s="12" t="s">
        <v>64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</row>
    <row r="17" spans="1:36" x14ac:dyDescent="0.25">
      <c r="A17" s="12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</row>
    <row r="18" spans="1:36" x14ac:dyDescent="0.25">
      <c r="A18" s="12" t="s">
        <v>25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4"/>
        <v>0.1085123807688602</v>
      </c>
      <c r="AD18" s="4">
        <f t="shared" si="5"/>
        <v>0.16140395988686038</v>
      </c>
      <c r="AE18" s="4">
        <f t="shared" si="6"/>
        <v>0.11514745308310992</v>
      </c>
      <c r="AF18" s="4">
        <f t="shared" si="7"/>
        <v>0.16123562370982009</v>
      </c>
      <c r="AG18" s="8">
        <f t="shared" si="0"/>
        <v>1.0787166393679548</v>
      </c>
      <c r="AH18" s="8">
        <f t="shared" si="1"/>
        <v>2.2413988171766523</v>
      </c>
      <c r="AI18" s="8">
        <f t="shared" si="2"/>
        <v>1.11970509383378</v>
      </c>
      <c r="AJ18" s="8">
        <f t="shared" si="3"/>
        <v>2.2412267767620171</v>
      </c>
    </row>
    <row r="19" spans="1:36" hidden="1" x14ac:dyDescent="0.25">
      <c r="A19" s="12" t="s">
        <v>26</v>
      </c>
      <c r="B19" s="4" t="s">
        <v>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</row>
    <row r="20" spans="1:36" x14ac:dyDescent="0.25">
      <c r="A20" s="9" t="s">
        <v>53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</row>
    <row r="21" spans="1:36" x14ac:dyDescent="0.25">
      <c r="A21" s="12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</row>
    <row r="22" spans="1:36" x14ac:dyDescent="0.25">
      <c r="A22" s="12" t="s">
        <v>28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</row>
    <row r="23" spans="1:36" x14ac:dyDescent="0.25">
      <c r="A23" s="12" t="s">
        <v>48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</row>
    <row r="24" spans="1:36" x14ac:dyDescent="0.25">
      <c r="A24" s="12" t="s">
        <v>76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</row>
    <row r="25" spans="1:36" x14ac:dyDescent="0.25">
      <c r="A25" s="12" t="s">
        <v>75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</row>
    <row r="26" spans="1:36" x14ac:dyDescent="0.25">
      <c r="A26" s="12" t="s">
        <v>30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</row>
    <row r="27" spans="1:36" x14ac:dyDescent="0.25">
      <c r="A27" s="12" t="s">
        <v>31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8">(Q27+W27)/B27</f>
        <v>0.62302965535666577</v>
      </c>
      <c r="AH27" s="8">
        <f t="shared" ref="AH27:AH43" si="9">(T27+Z27)/E27</f>
        <v>1.221218548858982</v>
      </c>
      <c r="AI27" s="8">
        <f t="shared" ref="AI27:AI43" si="10">(R27+X27)/C27</f>
        <v>0.89567558472152109</v>
      </c>
      <c r="AJ27" s="8">
        <f t="shared" ref="AJ27:AJ43" si="11">(U27+V27+AA27+AB27)/(F27+G27)</f>
        <v>1.4802664508036163</v>
      </c>
    </row>
    <row r="28" spans="1:36" x14ac:dyDescent="0.25">
      <c r="A28" s="9" t="s">
        <v>55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8"/>
        <v>0.76399873769748139</v>
      </c>
      <c r="AH28" s="8">
        <f t="shared" si="9"/>
        <v>0.64499962748652739</v>
      </c>
      <c r="AI28" s="8">
        <f t="shared" si="10"/>
        <v>0.76400345399595515</v>
      </c>
      <c r="AJ28" s="8">
        <f t="shared" si="11"/>
        <v>0.64499891706945289</v>
      </c>
    </row>
    <row r="29" spans="1:36" x14ac:dyDescent="0.25">
      <c r="A29" s="12" t="s">
        <v>32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8"/>
        <v>0.72615968478812642</v>
      </c>
      <c r="AH29" s="8">
        <f t="shared" si="9"/>
        <v>0.91472088969194165</v>
      </c>
      <c r="AI29" s="8">
        <f t="shared" si="10"/>
        <v>0.71665866739007955</v>
      </c>
      <c r="AJ29" s="8">
        <f t="shared" si="11"/>
        <v>0.93633352400462933</v>
      </c>
    </row>
    <row r="30" spans="1:36" x14ac:dyDescent="0.25">
      <c r="A30" s="12" t="s">
        <v>33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8"/>
        <v>1.1361670232202252</v>
      </c>
      <c r="AH30" s="8">
        <f t="shared" si="9"/>
        <v>1.1442430025445292</v>
      </c>
      <c r="AI30" s="8">
        <f t="shared" si="10"/>
        <v>1.2921573137074518</v>
      </c>
      <c r="AJ30" s="8">
        <f t="shared" si="11"/>
        <v>1.9963516839043864</v>
      </c>
    </row>
    <row r="31" spans="1:36" x14ac:dyDescent="0.25">
      <c r="A31" s="12" t="s">
        <v>34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8"/>
        <v>0.76098776051466765</v>
      </c>
      <c r="AH31" s="8">
        <f t="shared" si="9"/>
        <v>0.58309961193879967</v>
      </c>
      <c r="AI31" s="8">
        <f t="shared" si="10"/>
        <v>0.89000139840581727</v>
      </c>
      <c r="AJ31" s="8">
        <f t="shared" si="11"/>
        <v>0.85747002559612018</v>
      </c>
    </row>
    <row r="32" spans="1:36" x14ac:dyDescent="0.25">
      <c r="A32" s="12" t="s">
        <v>35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8"/>
        <v>0.91588165515316444</v>
      </c>
      <c r="AH32" s="8">
        <f t="shared" si="9"/>
        <v>1.3636522205823158</v>
      </c>
      <c r="AI32" s="8">
        <f t="shared" si="10"/>
        <v>1.540762331838565</v>
      </c>
      <c r="AJ32" s="8">
        <f t="shared" si="11"/>
        <v>2.2919541323690349</v>
      </c>
    </row>
    <row r="33" spans="1:36" x14ac:dyDescent="0.25">
      <c r="A33" s="12" t="s">
        <v>36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8"/>
        <v>0.95</v>
      </c>
      <c r="AH33" s="8">
        <f t="shared" si="9"/>
        <v>0.78000585480093676</v>
      </c>
      <c r="AI33" s="8">
        <f t="shared" si="10"/>
        <v>2.122851919561243</v>
      </c>
      <c r="AJ33" s="8">
        <f t="shared" si="11"/>
        <v>1.4646207974980454</v>
      </c>
    </row>
    <row r="34" spans="1:36" x14ac:dyDescent="0.25">
      <c r="A34" s="12" t="s">
        <v>37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8"/>
        <v>0.89198693402935159</v>
      </c>
      <c r="AH34" s="8">
        <f t="shared" si="9"/>
        <v>1.125046284051838</v>
      </c>
      <c r="AI34" s="8">
        <f t="shared" si="10"/>
        <v>1.0499937382592361</v>
      </c>
      <c r="AJ34" s="8">
        <f t="shared" si="11"/>
        <v>1.3250159948816378</v>
      </c>
    </row>
    <row r="35" spans="1:36" x14ac:dyDescent="0.25">
      <c r="A35" s="12" t="s">
        <v>38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8"/>
        <v>0.58041581642691309</v>
      </c>
      <c r="AH35" s="8">
        <f t="shared" si="9"/>
        <v>1.0000077174352295</v>
      </c>
      <c r="AI35" s="8">
        <f t="shared" si="10"/>
        <v>0.58043368497948133</v>
      </c>
      <c r="AJ35" s="8">
        <f t="shared" si="11"/>
        <v>1.3255250168251249</v>
      </c>
    </row>
    <row r="36" spans="1:36" x14ac:dyDescent="0.25">
      <c r="A36" s="12" t="s">
        <v>39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8"/>
        <v>0.70401046207497819</v>
      </c>
      <c r="AH36" s="8">
        <f t="shared" si="9"/>
        <v>1.3540235648032088</v>
      </c>
      <c r="AI36" s="8">
        <f t="shared" si="10"/>
        <v>0.70402829028290281</v>
      </c>
      <c r="AJ36" s="8">
        <f t="shared" si="11"/>
        <v>1.3539094650205763</v>
      </c>
    </row>
    <row r="37" spans="1:36" x14ac:dyDescent="0.25">
      <c r="A37" s="12" t="s">
        <v>40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8"/>
        <v>0.79768577372009708</v>
      </c>
      <c r="AH37" s="8">
        <f t="shared" si="9"/>
        <v>0.90181023221093604</v>
      </c>
      <c r="AI37" s="8">
        <f t="shared" si="10"/>
        <v>0.95315272684254126</v>
      </c>
      <c r="AJ37" s="8">
        <f t="shared" si="11"/>
        <v>1.0535346012832263</v>
      </c>
    </row>
    <row r="38" spans="1:36" x14ac:dyDescent="0.25">
      <c r="A38" s="12" t="s">
        <v>41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8"/>
        <v>1.0076549220165065</v>
      </c>
      <c r="AH38" s="8">
        <f t="shared" si="9"/>
        <v>1.1770239741039215</v>
      </c>
      <c r="AI38" s="8">
        <f t="shared" si="10"/>
        <v>1.0085282298863867</v>
      </c>
      <c r="AJ38" s="8">
        <f t="shared" si="11"/>
        <v>1.1675336016402156</v>
      </c>
    </row>
    <row r="39" spans="1:36" x14ac:dyDescent="0.25">
      <c r="A39" s="12" t="s">
        <v>74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8"/>
        <v>0.87999913388043216</v>
      </c>
      <c r="AH39" s="8">
        <f t="shared" si="9"/>
        <v>1.9100051171379624</v>
      </c>
      <c r="AI39" s="8">
        <f t="shared" si="10"/>
        <v>0.88000873457801065</v>
      </c>
      <c r="AJ39" s="8">
        <f t="shared" si="11"/>
        <v>1.9100163378157597</v>
      </c>
    </row>
    <row r="40" spans="1:36" x14ac:dyDescent="0.25">
      <c r="A40" s="12" t="s">
        <v>43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8"/>
        <v>0.7730582524271844</v>
      </c>
      <c r="AH40" s="8">
        <f t="shared" si="9"/>
        <v>0.9519913367825773</v>
      </c>
      <c r="AI40" s="8">
        <f t="shared" si="10"/>
        <v>0.77325056433408579</v>
      </c>
      <c r="AJ40" s="8">
        <f t="shared" si="11"/>
        <v>0.97857675111773468</v>
      </c>
    </row>
    <row r="41" spans="1:36" x14ac:dyDescent="0.25">
      <c r="A41" s="12" t="s">
        <v>44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8">
        <f t="shared" si="8"/>
        <v>2.0729641693811081</v>
      </c>
      <c r="AH41" s="8">
        <f t="shared" si="9"/>
        <v>2.7898520084566596</v>
      </c>
      <c r="AI41" s="8">
        <f t="shared" si="10"/>
        <v>0.98036253776435045</v>
      </c>
      <c r="AJ41" s="8">
        <f t="shared" si="11"/>
        <v>1.7102392344497608</v>
      </c>
    </row>
    <row r="42" spans="1:36" x14ac:dyDescent="0.25">
      <c r="A42" s="12" t="s">
        <v>77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8"/>
        <v>1.2526459031823802</v>
      </c>
      <c r="AH42" s="8">
        <f t="shared" si="9"/>
        <v>1.8533815584036302</v>
      </c>
      <c r="AI42" s="8">
        <f t="shared" si="10"/>
        <v>1.629702444208289</v>
      </c>
      <c r="AJ42" s="8">
        <f t="shared" si="11"/>
        <v>1.8465690408648316</v>
      </c>
    </row>
    <row r="43" spans="1:36" x14ac:dyDescent="0.25">
      <c r="A43" s="12" t="s">
        <v>46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8"/>
        <v>0.75755637294098832</v>
      </c>
      <c r="AH43" s="8">
        <f t="shared" si="9"/>
        <v>0.97603269856618735</v>
      </c>
      <c r="AI43" s="8">
        <f t="shared" si="10"/>
        <v>0.76044728434504794</v>
      </c>
      <c r="AJ43" s="8">
        <f t="shared" si="11"/>
        <v>1.2926315444776151</v>
      </c>
    </row>
    <row r="46" spans="1:36" x14ac:dyDescent="0.25">
      <c r="A46" s="11" t="s">
        <v>49</v>
      </c>
    </row>
    <row r="47" spans="1:36" x14ac:dyDescent="0.25">
      <c r="A47" s="11" t="s">
        <v>56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ankeet 30.06.2013</vt:lpstr>
      <vt:lpstr>ankeet 30.06.2013 täiendatud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Joosep</dc:creator>
  <cp:lastModifiedBy>Eda Joosep</cp:lastModifiedBy>
  <cp:lastPrinted>2013-08-30T12:19:23Z</cp:lastPrinted>
  <dcterms:created xsi:type="dcterms:W3CDTF">2013-08-30T08:51:25Z</dcterms:created>
  <dcterms:modified xsi:type="dcterms:W3CDTF">2013-10-01T14:04:08Z</dcterms:modified>
</cp:coreProperties>
</file>